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440" windowWidth="16410" windowHeight="6435" tabRatio="833"/>
  </bookViews>
  <sheets>
    <sheet name="Красноярск + пригород" sheetId="1" r:id="rId1"/>
    <sheet name="Ачинск, Наз., Шарып." sheetId="2" r:id="rId2"/>
    <sheet name="Новосёлово" sheetId="10" r:id="rId3"/>
    <sheet name="Канск, Зеленогорск, Бородино" sheetId="5" r:id="rId4"/>
    <sheet name="Хакасия+Минусинск" sheetId="6" r:id="rId5"/>
    <sheet name="Кызыл" sheetId="9" r:id="rId6"/>
    <sheet name="Енисейск, Лесосиб." sheetId="3" r:id="rId7"/>
    <sheet name="Иркутская обл." sheetId="8" r:id="rId8"/>
    <sheet name="Bellini Group" sheetId="7" r:id="rId9"/>
  </sheets>
  <definedNames>
    <definedName name="_xlnm._FilterDatabase" localSheetId="8" hidden="1">'Bellini Group'!$A$18:$N$19</definedName>
    <definedName name="_xlnm._FilterDatabase" localSheetId="1" hidden="1">'Ачинск, Наз., Шарып.'!$A$17:$L$18</definedName>
    <definedName name="_xlnm._FilterDatabase" localSheetId="6" hidden="1">'Енисейск, Лесосиб.'!$A$17:$K$18</definedName>
    <definedName name="_xlnm._FilterDatabase" localSheetId="7" hidden="1">'Иркутская обл.'!$A$18:$L$48</definedName>
    <definedName name="_xlnm._FilterDatabase" localSheetId="3" hidden="1">'Канск, Зеленогорск, Бородино'!$A$17:$K$18</definedName>
    <definedName name="_xlnm._FilterDatabase" localSheetId="0" hidden="1">'Красноярск + пригород'!$A$19:$Q$228</definedName>
    <definedName name="_xlnm._FilterDatabase" localSheetId="5" hidden="1">Кызыл!$A$17:$K$18</definedName>
    <definedName name="_xlnm._FilterDatabase" localSheetId="4" hidden="1">'Хакасия+Минусинск'!$A$17:$K$107</definedName>
  </definedNames>
  <calcPr calcId="145621"/>
</workbook>
</file>

<file path=xl/calcChain.xml><?xml version="1.0" encoding="utf-8"?>
<calcChain xmlns="http://schemas.openxmlformats.org/spreadsheetml/2006/main">
  <c r="J107" i="6" l="1"/>
  <c r="K106" i="6"/>
  <c r="K107" i="6"/>
  <c r="G107" i="6"/>
  <c r="K29" i="5"/>
  <c r="N200" i="1"/>
  <c r="K105" i="6"/>
  <c r="K104" i="6"/>
  <c r="N196" i="1"/>
  <c r="K82" i="6"/>
  <c r="N199" i="1"/>
  <c r="N198" i="1"/>
  <c r="K29" i="3"/>
  <c r="N201" i="1"/>
  <c r="L62" i="2"/>
  <c r="K103" i="6"/>
  <c r="K27" i="3"/>
  <c r="K64" i="2"/>
  <c r="N161" i="1"/>
  <c r="K47" i="6"/>
  <c r="N83" i="1"/>
  <c r="L46" i="2"/>
  <c r="L63" i="2"/>
  <c r="L61" i="2"/>
  <c r="L57" i="2"/>
  <c r="N190" i="1"/>
  <c r="N289" i="1"/>
  <c r="M30" i="7"/>
  <c r="K27" i="7"/>
  <c r="K19" i="10"/>
  <c r="K20" i="10"/>
  <c r="N174" i="1"/>
  <c r="M50" i="7"/>
  <c r="K46" i="7"/>
  <c r="N237" i="1"/>
  <c r="K30" i="3"/>
  <c r="E48" i="8"/>
  <c r="E57" i="5"/>
  <c r="E64" i="2"/>
  <c r="F293" i="1"/>
  <c r="F227" i="1"/>
  <c r="N233" i="1"/>
  <c r="E107" i="6"/>
  <c r="F212" i="1"/>
  <c r="L38" i="2"/>
  <c r="K56" i="6"/>
  <c r="N107" i="1"/>
  <c r="K60" i="6"/>
  <c r="N149" i="1"/>
  <c r="K68" i="6"/>
  <c r="M227" i="1"/>
  <c r="N226" i="1"/>
  <c r="J227" i="1"/>
  <c r="N147" i="1"/>
  <c r="K51" i="5"/>
  <c r="K50" i="5"/>
  <c r="N100" i="1"/>
  <c r="M293" i="1"/>
  <c r="N286" i="1"/>
  <c r="K41" i="5"/>
  <c r="N99" i="1"/>
  <c r="N94" i="1"/>
  <c r="E33" i="3"/>
  <c r="E24" i="9"/>
  <c r="N123" i="1"/>
  <c r="N116" i="1"/>
  <c r="K101" i="6"/>
  <c r="N114" i="1"/>
  <c r="N108" i="1"/>
  <c r="N91" i="1"/>
  <c r="N113" i="1"/>
  <c r="N165" i="1"/>
  <c r="N110" i="1"/>
  <c r="K39" i="6"/>
  <c r="N115" i="1"/>
  <c r="L47" i="2"/>
  <c r="L48" i="2"/>
  <c r="N48" i="1"/>
  <c r="K36" i="6"/>
  <c r="J33" i="3"/>
  <c r="G33" i="3"/>
  <c r="K31" i="3"/>
  <c r="K19" i="3"/>
  <c r="N169" i="1"/>
  <c r="N157" i="1"/>
  <c r="J293" i="1"/>
  <c r="N292" i="1"/>
  <c r="N234" i="1"/>
  <c r="N183" i="1"/>
  <c r="N177" i="1"/>
  <c r="L26" i="2"/>
  <c r="N127" i="1"/>
  <c r="K19" i="9"/>
  <c r="N254" i="1"/>
  <c r="K67" i="6"/>
  <c r="K53" i="5"/>
  <c r="K54" i="5"/>
  <c r="K52" i="5"/>
  <c r="K49" i="5"/>
  <c r="K48" i="5"/>
  <c r="K47" i="5"/>
  <c r="K46" i="5"/>
  <c r="K44" i="5"/>
  <c r="K43" i="5"/>
  <c r="N180" i="1"/>
  <c r="N121" i="1"/>
  <c r="K20" i="9"/>
  <c r="K24" i="9"/>
  <c r="N103" i="1"/>
  <c r="N243" i="1"/>
  <c r="K20" i="6"/>
  <c r="K85" i="6"/>
  <c r="K58" i="6"/>
  <c r="K59" i="6"/>
  <c r="N210" i="1"/>
  <c r="K47" i="8"/>
  <c r="K54" i="6"/>
  <c r="E81" i="7"/>
  <c r="E30" i="7"/>
  <c r="N239" i="1"/>
  <c r="N248" i="1"/>
  <c r="K30" i="6"/>
  <c r="N104" i="1"/>
  <c r="N285" i="1"/>
  <c r="N279" i="1"/>
  <c r="N143" i="1"/>
  <c r="K20" i="5"/>
  <c r="K21" i="5"/>
  <c r="K22" i="5"/>
  <c r="K23" i="5"/>
  <c r="K24" i="5"/>
  <c r="K25" i="5"/>
  <c r="K26" i="5"/>
  <c r="K27" i="5"/>
  <c r="K28" i="5"/>
  <c r="N162" i="1"/>
  <c r="N265" i="1"/>
  <c r="K79" i="6"/>
  <c r="K94" i="6"/>
  <c r="N278" i="1"/>
  <c r="N276" i="1"/>
  <c r="N70" i="1"/>
  <c r="H212" i="1"/>
  <c r="K20" i="7"/>
  <c r="K21" i="7"/>
  <c r="K22" i="7"/>
  <c r="K23" i="7"/>
  <c r="K24" i="7"/>
  <c r="K25" i="7"/>
  <c r="K28" i="7"/>
  <c r="K29" i="7"/>
  <c r="L19" i="2"/>
  <c r="L20" i="2"/>
  <c r="L21" i="2"/>
  <c r="L22" i="2"/>
  <c r="L23" i="2"/>
  <c r="L24" i="2"/>
  <c r="L25" i="2"/>
  <c r="L27" i="2"/>
  <c r="L28" i="2"/>
  <c r="L29" i="2"/>
  <c r="L30" i="2"/>
  <c r="L31" i="2"/>
  <c r="L32" i="2"/>
  <c r="L33" i="2"/>
  <c r="L34" i="2"/>
  <c r="L35" i="2"/>
  <c r="L40" i="2"/>
  <c r="L41" i="2"/>
  <c r="L42" i="2"/>
  <c r="L43" i="2"/>
  <c r="L44" i="2"/>
  <c r="L45" i="2"/>
  <c r="L49" i="2"/>
  <c r="L51" i="2"/>
  <c r="L52" i="2"/>
  <c r="L53" i="2"/>
  <c r="L54" i="2"/>
  <c r="L55" i="2"/>
  <c r="L56" i="2"/>
  <c r="L59" i="2"/>
  <c r="H64" i="2"/>
  <c r="K20" i="3"/>
  <c r="K21" i="3"/>
  <c r="K22" i="3"/>
  <c r="K23" i="3"/>
  <c r="K24" i="3"/>
  <c r="K25" i="3"/>
  <c r="K26" i="3"/>
  <c r="K32" i="3"/>
  <c r="K20" i="8"/>
  <c r="K21" i="8"/>
  <c r="K22" i="8"/>
  <c r="K23" i="8"/>
  <c r="K24" i="8"/>
  <c r="K25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J48" i="8"/>
  <c r="K19" i="5"/>
  <c r="K31" i="5"/>
  <c r="K32" i="5"/>
  <c r="K34" i="5"/>
  <c r="K35" i="5"/>
  <c r="K40" i="5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8" i="1"/>
  <c r="N69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2" i="1"/>
  <c r="N93" i="1"/>
  <c r="N95" i="1"/>
  <c r="N96" i="1"/>
  <c r="N97" i="1"/>
  <c r="N98" i="1"/>
  <c r="N101" i="1"/>
  <c r="N102" i="1"/>
  <c r="N105" i="1"/>
  <c r="N106" i="1"/>
  <c r="N109" i="1"/>
  <c r="N111" i="1"/>
  <c r="N112" i="1"/>
  <c r="N117" i="1"/>
  <c r="N118" i="1"/>
  <c r="N119" i="1"/>
  <c r="N120" i="1"/>
  <c r="N122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4" i="1"/>
  <c r="N145" i="1"/>
  <c r="N146" i="1"/>
  <c r="N148" i="1"/>
  <c r="N150" i="1"/>
  <c r="N151" i="1"/>
  <c r="N152" i="1"/>
  <c r="N154" i="1"/>
  <c r="N155" i="1"/>
  <c r="N156" i="1"/>
  <c r="N158" i="1"/>
  <c r="N159" i="1"/>
  <c r="N160" i="1"/>
  <c r="N163" i="1"/>
  <c r="N164" i="1"/>
  <c r="N166" i="1"/>
  <c r="N167" i="1"/>
  <c r="N168" i="1"/>
  <c r="N170" i="1"/>
  <c r="N171" i="1"/>
  <c r="N172" i="1"/>
  <c r="N173" i="1"/>
  <c r="N175" i="1"/>
  <c r="N176" i="1"/>
  <c r="N178" i="1"/>
  <c r="N179" i="1"/>
  <c r="N181" i="1"/>
  <c r="N182" i="1"/>
  <c r="N184" i="1"/>
  <c r="N185" i="1"/>
  <c r="N186" i="1"/>
  <c r="N187" i="1"/>
  <c r="N188" i="1"/>
  <c r="N189" i="1"/>
  <c r="N191" i="1"/>
  <c r="N192" i="1"/>
  <c r="N193" i="1"/>
  <c r="N194" i="1"/>
  <c r="N195" i="1"/>
  <c r="N197" i="1"/>
  <c r="N202" i="1"/>
  <c r="N203" i="1"/>
  <c r="N204" i="1"/>
  <c r="N205" i="1"/>
  <c r="N206" i="1"/>
  <c r="N207" i="1"/>
  <c r="N208" i="1"/>
  <c r="N209" i="1"/>
  <c r="N211" i="1"/>
  <c r="J212" i="1"/>
  <c r="M212" i="1"/>
  <c r="N217" i="1"/>
  <c r="N218" i="1"/>
  <c r="N219" i="1"/>
  <c r="N220" i="1"/>
  <c r="N221" i="1"/>
  <c r="N222" i="1"/>
  <c r="N223" i="1"/>
  <c r="N224" i="1"/>
  <c r="N225" i="1"/>
  <c r="N232" i="1"/>
  <c r="N235" i="1"/>
  <c r="N241" i="1"/>
  <c r="N242" i="1"/>
  <c r="N244" i="1"/>
  <c r="N245" i="1"/>
  <c r="N246" i="1"/>
  <c r="N250" i="1"/>
  <c r="N251" i="1"/>
  <c r="N252" i="1"/>
  <c r="N253" i="1"/>
  <c r="N255" i="1"/>
  <c r="N256" i="1"/>
  <c r="N257" i="1"/>
  <c r="N258" i="1"/>
  <c r="N259" i="1"/>
  <c r="N260" i="1"/>
  <c r="N261" i="1"/>
  <c r="N262" i="1"/>
  <c r="N263" i="1"/>
  <c r="N264" i="1"/>
  <c r="N266" i="1"/>
  <c r="N267" i="1"/>
  <c r="N268" i="1"/>
  <c r="N269" i="1"/>
  <c r="N270" i="1"/>
  <c r="N271" i="1"/>
  <c r="N272" i="1"/>
  <c r="N273" i="1"/>
  <c r="N274" i="1"/>
  <c r="N275" i="1"/>
  <c r="N281" i="1"/>
  <c r="N282" i="1"/>
  <c r="N283" i="1"/>
  <c r="N284" i="1"/>
  <c r="N287" i="1"/>
  <c r="N288" i="1"/>
  <c r="N290" i="1"/>
  <c r="K19" i="6"/>
  <c r="K22" i="6"/>
  <c r="K23" i="6"/>
  <c r="K24" i="6"/>
  <c r="K25" i="6"/>
  <c r="K26" i="6"/>
  <c r="K27" i="6"/>
  <c r="K28" i="6"/>
  <c r="K29" i="6"/>
  <c r="K31" i="6"/>
  <c r="K32" i="6"/>
  <c r="K34" i="6"/>
  <c r="K35" i="6"/>
  <c r="K37" i="6"/>
  <c r="K38" i="6"/>
  <c r="K40" i="6"/>
  <c r="K41" i="6"/>
  <c r="K42" i="6"/>
  <c r="K43" i="6"/>
  <c r="K44" i="6"/>
  <c r="K46" i="6"/>
  <c r="K48" i="6"/>
  <c r="K49" i="6"/>
  <c r="K51" i="6"/>
  <c r="K53" i="6"/>
  <c r="K62" i="6"/>
  <c r="K64" i="6"/>
  <c r="K65" i="6"/>
  <c r="K66" i="6"/>
  <c r="K69" i="6"/>
  <c r="K70" i="6"/>
  <c r="K71" i="6"/>
  <c r="K72" i="6"/>
  <c r="K74" i="6"/>
  <c r="K75" i="6"/>
  <c r="K76" i="6"/>
  <c r="K77" i="6"/>
  <c r="K78" i="6"/>
  <c r="K80" i="6"/>
  <c r="K81" i="6"/>
  <c r="K83" i="6"/>
  <c r="K87" i="6"/>
  <c r="K89" i="6"/>
  <c r="K91" i="6"/>
  <c r="K92" i="6"/>
  <c r="K93" i="6"/>
  <c r="K95" i="6"/>
  <c r="K96" i="6"/>
  <c r="K97" i="6"/>
  <c r="K98" i="6"/>
  <c r="K100" i="6"/>
  <c r="K102" i="6"/>
  <c r="L64" i="2"/>
  <c r="K57" i="5"/>
  <c r="K33" i="3"/>
  <c r="N227" i="1"/>
  <c r="N293" i="1"/>
  <c r="K48" i="8"/>
  <c r="N212" i="1"/>
</calcChain>
</file>

<file path=xl/sharedStrings.xml><?xml version="1.0" encoding="utf-8"?>
<sst xmlns="http://schemas.openxmlformats.org/spreadsheetml/2006/main" count="2777" uniqueCount="678">
  <si>
    <t>г. Красноярск, пер. Афонтовский, 7</t>
  </si>
  <si>
    <t>т.(391)259-59-56</t>
  </si>
  <si>
    <t>СМЕТА НА РАЗМЕЩЕНИЕ РЕКЛАМЫ</t>
  </si>
  <si>
    <t>№ п/п</t>
  </si>
  <si>
    <t>Город</t>
  </si>
  <si>
    <t>Супермаркет</t>
  </si>
  <si>
    <t>Адрес</t>
  </si>
  <si>
    <t>Посещаемость торговой точки в неделю, чел.</t>
  </si>
  <si>
    <t>Кол-во экранов</t>
  </si>
  <si>
    <t>Время трасляции, часов</t>
  </si>
  <si>
    <t>Кол-во выходов в день</t>
  </si>
  <si>
    <t>Хронометраж ролика, секунд</t>
  </si>
  <si>
    <t>Период трансляции, дней</t>
  </si>
  <si>
    <t>Расчетная стоимость в день</t>
  </si>
  <si>
    <t>Бюджет за период, руб.</t>
  </si>
  <si>
    <t>р-н города</t>
  </si>
  <si>
    <t>микрорайон города</t>
  </si>
  <si>
    <t>находится на территории ТЦ</t>
  </si>
  <si>
    <t>Красноярск</t>
  </si>
  <si>
    <t>Командор</t>
  </si>
  <si>
    <t>Советский р-н</t>
  </si>
  <si>
    <t>Солнечный</t>
  </si>
  <si>
    <t>-</t>
  </si>
  <si>
    <t>60 лет Октября, 26г</t>
  </si>
  <si>
    <t>Свердловский р-н</t>
  </si>
  <si>
    <t>60 лет Октября, 48</t>
  </si>
  <si>
    <t>78 Добр.Бригады, 12</t>
  </si>
  <si>
    <t>Взлётка</t>
  </si>
  <si>
    <t>ТК Командор</t>
  </si>
  <si>
    <t>9 мая, 7</t>
  </si>
  <si>
    <t>Северный</t>
  </si>
  <si>
    <t>9 мая, 12</t>
  </si>
  <si>
    <t>9 мая, 42</t>
  </si>
  <si>
    <t>9 мая, 59а</t>
  </si>
  <si>
    <t>Авиаторов, 50</t>
  </si>
  <si>
    <t>Академгородок, 18</t>
  </si>
  <si>
    <t>Октябрьский р-н</t>
  </si>
  <si>
    <t>Академгородок</t>
  </si>
  <si>
    <t>Амурская, 30а</t>
  </si>
  <si>
    <t>Ленинский р-н</t>
  </si>
  <si>
    <t>Черёмушки</t>
  </si>
  <si>
    <t>ТК Черемушки</t>
  </si>
  <si>
    <t>Батурина, 36а</t>
  </si>
  <si>
    <t>Борисевича, 22</t>
  </si>
  <si>
    <t>Борисова, 44</t>
  </si>
  <si>
    <t>Ботанический б-р, 9</t>
  </si>
  <si>
    <t>Ботанический</t>
  </si>
  <si>
    <t>Вавилова, 41</t>
  </si>
  <si>
    <t>Кировский р-н</t>
  </si>
  <si>
    <t>Весны, 7</t>
  </si>
  <si>
    <t xml:space="preserve">Взлетная, 2 </t>
  </si>
  <si>
    <t>Вильского, 28д</t>
  </si>
  <si>
    <t>ТЦ Рябина</t>
  </si>
  <si>
    <t>Водопьянова, 10</t>
  </si>
  <si>
    <t>Воронова, 14г</t>
  </si>
  <si>
    <t>Зеленая Роща</t>
  </si>
  <si>
    <t>Высотная, 3</t>
  </si>
  <si>
    <t>Высотная, 27</t>
  </si>
  <si>
    <t>Гладкова, 13</t>
  </si>
  <si>
    <t>Дубровинского, 52</t>
  </si>
  <si>
    <t>Центральный р-н</t>
  </si>
  <si>
    <t>Железнодорожников, 19</t>
  </si>
  <si>
    <t>Железнодорожный р-н</t>
  </si>
  <si>
    <t>Калинина, 2в</t>
  </si>
  <si>
    <t>Карамзина, 20а</t>
  </si>
  <si>
    <t>Пашенный</t>
  </si>
  <si>
    <t>Карамзина, 10</t>
  </si>
  <si>
    <t>Киренского, 13</t>
  </si>
  <si>
    <t>ТЦ</t>
  </si>
  <si>
    <t>Киренского, 17</t>
  </si>
  <si>
    <t>Киренского, 116</t>
  </si>
  <si>
    <t>Комсомольский, 1б</t>
  </si>
  <si>
    <t xml:space="preserve">Командор </t>
  </si>
  <si>
    <t>Королева, 1а</t>
  </si>
  <si>
    <t>Копылова, 72</t>
  </si>
  <si>
    <t>Николаевка</t>
  </si>
  <si>
    <t>Краснодарская, 8</t>
  </si>
  <si>
    <t>Красной Армии, 10 стр.3</t>
  </si>
  <si>
    <t>ТК Квант</t>
  </si>
  <si>
    <t xml:space="preserve">Красноярский рабочий, 59 </t>
  </si>
  <si>
    <t>БЦ Возрожление-кредит</t>
  </si>
  <si>
    <t>Красноярский рабочий, 111</t>
  </si>
  <si>
    <t>Курчатова, 1а</t>
  </si>
  <si>
    <t>Курчатова, 15б</t>
  </si>
  <si>
    <t>Кутузова, 44</t>
  </si>
  <si>
    <t>Первомайский</t>
  </si>
  <si>
    <t>Ладо Кецховели, 67  стр.3</t>
  </si>
  <si>
    <t>ТК Панорама</t>
  </si>
  <si>
    <t>Маерчака, 45а</t>
  </si>
  <si>
    <t>Металлургов, 9а к1</t>
  </si>
  <si>
    <t>Металлургов, 39а</t>
  </si>
  <si>
    <t>Металлургов, 53</t>
  </si>
  <si>
    <t>Мичурина, 3а</t>
  </si>
  <si>
    <t>Мартынова, 21</t>
  </si>
  <si>
    <t>Покровский</t>
  </si>
  <si>
    <t>Мартынова, 22</t>
  </si>
  <si>
    <t>Мартынова, 24</t>
  </si>
  <si>
    <t>Молокова, 19</t>
  </si>
  <si>
    <t>Новгородская, 1г</t>
  </si>
  <si>
    <t>Новосибирская, 9а</t>
  </si>
  <si>
    <t>ОТЦ Витязь</t>
  </si>
  <si>
    <t>Новая, 48</t>
  </si>
  <si>
    <t>Парашютная, 74а</t>
  </si>
  <si>
    <t>Пионерской правды, 2</t>
  </si>
  <si>
    <t>Республики, 45</t>
  </si>
  <si>
    <t>Славы, 5</t>
  </si>
  <si>
    <t>Судостроительная, 58</t>
  </si>
  <si>
    <t>Судостроительная, 93</t>
  </si>
  <si>
    <t>Тельмана, 30г</t>
  </si>
  <si>
    <t>ТК Роща</t>
  </si>
  <si>
    <t>Тельмана, 43</t>
  </si>
  <si>
    <t>Тотмина, 22</t>
  </si>
  <si>
    <t>Северо-Западный</t>
  </si>
  <si>
    <t>Чернышева, 4</t>
  </si>
  <si>
    <t>Ветлужанка</t>
  </si>
  <si>
    <t>Чернышевского, 63</t>
  </si>
  <si>
    <t>Шумяцкого, 5</t>
  </si>
  <si>
    <t>Щорса, 80</t>
  </si>
  <si>
    <t>Юности, 14</t>
  </si>
  <si>
    <t>Ястынская, 6а</t>
  </si>
  <si>
    <t>Два шага, минимаркет (ТС Командор)</t>
  </si>
  <si>
    <t>Красноярский рабочий, 33</t>
  </si>
  <si>
    <t>Хороший</t>
  </si>
  <si>
    <t>26 Бакинских комиссаров, 31а</t>
  </si>
  <si>
    <t>ТК КрасТЭЦ</t>
  </si>
  <si>
    <t>40 Лет Победы, 10</t>
  </si>
  <si>
    <t>Высотная, 2, стр.2</t>
  </si>
  <si>
    <t>Глинки, 51</t>
  </si>
  <si>
    <t>ТЦ Восток</t>
  </si>
  <si>
    <t>Говорова, 44а</t>
  </si>
  <si>
    <t>Энергетиков</t>
  </si>
  <si>
    <t>Караульная, 48</t>
  </si>
  <si>
    <t>Карбышева, 6а</t>
  </si>
  <si>
    <t>Ладо Кецховелли, 22а</t>
  </si>
  <si>
    <t>БЦ Спасский</t>
  </si>
  <si>
    <t>Металлургов, 10</t>
  </si>
  <si>
    <t>Металлургов, 32</t>
  </si>
  <si>
    <t>Павлова, 40</t>
  </si>
  <si>
    <t>Полтавская, 38 стр.1</t>
  </si>
  <si>
    <t>Свердловская, 8а</t>
  </si>
  <si>
    <t>ТЦ Юг</t>
  </si>
  <si>
    <t>Свердловская, 35</t>
  </si>
  <si>
    <t>Спортивная, 190</t>
  </si>
  <si>
    <t>Устиновича, 1б</t>
  </si>
  <si>
    <t>Ферганская, 9</t>
  </si>
  <si>
    <t>Шевченко, 60</t>
  </si>
  <si>
    <t>Красный Яр</t>
  </si>
  <si>
    <t>60 лет Октября, 43</t>
  </si>
  <si>
    <t>Алексеева, 17</t>
  </si>
  <si>
    <t>Вавилова, 31</t>
  </si>
  <si>
    <t>Весны, 1</t>
  </si>
  <si>
    <t>ТЦ Взлетка Plaza</t>
  </si>
  <si>
    <t>Воронова, 16</t>
  </si>
  <si>
    <t>Высотная, 2 стр.8</t>
  </si>
  <si>
    <t>ТЦ Сибирский городок</t>
  </si>
  <si>
    <t>Горького, 10</t>
  </si>
  <si>
    <t>Дубровинского, 62</t>
  </si>
  <si>
    <t>Комсомольский, 3а</t>
  </si>
  <si>
    <t xml:space="preserve">Копылова, 40 </t>
  </si>
  <si>
    <t>Красной Армии, 121</t>
  </si>
  <si>
    <t>Красноярский рабочий, 80</t>
  </si>
  <si>
    <t>Красноярский рабочий,116</t>
  </si>
  <si>
    <t>Мате Залки, 37</t>
  </si>
  <si>
    <t>Металлургов, 34</t>
  </si>
  <si>
    <t>Николаева, 15</t>
  </si>
  <si>
    <t>Сергея Лазо, 28</t>
  </si>
  <si>
    <t>Словцова, 6</t>
  </si>
  <si>
    <t>Урванцева, 8</t>
  </si>
  <si>
    <t>Шахтеров, 44</t>
  </si>
  <si>
    <t>Семафорная, 189в</t>
  </si>
  <si>
    <t>Ястынская, 16</t>
  </si>
  <si>
    <t>ТК Ташир</t>
  </si>
  <si>
    <t>Батон</t>
  </si>
  <si>
    <t>9 мая, 31а</t>
  </si>
  <si>
    <t xml:space="preserve">9 мая, 42а </t>
  </si>
  <si>
    <t>Абалаковых, 2</t>
  </si>
  <si>
    <t>26 Бакинских комиссаров, 21а</t>
  </si>
  <si>
    <t>60 лет СССР, 60а</t>
  </si>
  <si>
    <t>Авиаторов, 54</t>
  </si>
  <si>
    <t>Вавилова, 57 стр.7</t>
  </si>
  <si>
    <t>Говорова, 55</t>
  </si>
  <si>
    <t>ТЦ Звездный</t>
  </si>
  <si>
    <t>Джамбульская, 19б стр.2</t>
  </si>
  <si>
    <t>Дубровинского, 104</t>
  </si>
  <si>
    <t>Карла Маркса, 102</t>
  </si>
  <si>
    <t>ЦУМ</t>
  </si>
  <si>
    <t xml:space="preserve">Крайняя, 2 </t>
  </si>
  <si>
    <t>Красноярский рабочий, 105</t>
  </si>
  <si>
    <t>Красноярский рабочий, 119а</t>
  </si>
  <si>
    <t>Копылова, 74</t>
  </si>
  <si>
    <t>Крупской, 1а</t>
  </si>
  <si>
    <t>Линейная, 105</t>
  </si>
  <si>
    <t>Металлургов, 12</t>
  </si>
  <si>
    <t>Мечникова, 40</t>
  </si>
  <si>
    <t>Молокова, 66</t>
  </si>
  <si>
    <t>Николаева, 3</t>
  </si>
  <si>
    <t>Павлова, 8</t>
  </si>
  <si>
    <t>Павлова, 52</t>
  </si>
  <si>
    <t>Павлова, 55</t>
  </si>
  <si>
    <t>Республики, 43</t>
  </si>
  <si>
    <t>Свердловская, 53</t>
  </si>
  <si>
    <t>Словцова, 5</t>
  </si>
  <si>
    <t>Солнечный бульвар, 6</t>
  </si>
  <si>
    <t>Судостроительная, 101</t>
  </si>
  <si>
    <t>Урванцева, 8а</t>
  </si>
  <si>
    <t>Шумяцкого, 1</t>
  </si>
  <si>
    <t>Щорса, 87</t>
  </si>
  <si>
    <t>Пламя-81</t>
  </si>
  <si>
    <t>78 Добровольческой Бригады, 19</t>
  </si>
  <si>
    <t>Красноярский рабочий, 26</t>
  </si>
  <si>
    <t>Кутузова, 91б</t>
  </si>
  <si>
    <t>Маяковского, 16</t>
  </si>
  <si>
    <t>Мичурина, 57</t>
  </si>
  <si>
    <t>Империя Вкусов</t>
  </si>
  <si>
    <t>Живописная, 2</t>
  </si>
  <si>
    <t>Удачный</t>
  </si>
  <si>
    <t>ТК На Свободном</t>
  </si>
  <si>
    <t>Телевизорная, 1</t>
  </si>
  <si>
    <t>ТК на Свободном</t>
  </si>
  <si>
    <t xml:space="preserve">ИТОГО: </t>
  </si>
  <si>
    <t>Гипермаркет</t>
  </si>
  <si>
    <t>Посещаемость торговой точек в нед.</t>
  </si>
  <si>
    <t>Время трансляции</t>
  </si>
  <si>
    <t>Количество выходов в день</t>
  </si>
  <si>
    <t>Хронометраж</t>
  </si>
  <si>
    <t>период трансляции, дней</t>
  </si>
  <si>
    <t>Аллея</t>
  </si>
  <si>
    <t>Телевизорная 1</t>
  </si>
  <si>
    <t>Говорова,57</t>
  </si>
  <si>
    <t>Мате Залки, 5</t>
  </si>
  <si>
    <t>Вавилова, 1 стр.39</t>
  </si>
  <si>
    <t>ТК Атмосфера дома</t>
  </si>
  <si>
    <t xml:space="preserve">Щорса, 44 </t>
  </si>
  <si>
    <t>ТК МАВИ</t>
  </si>
  <si>
    <t>Партизана Железняка, 23</t>
  </si>
  <si>
    <t>ТЦ Июнь</t>
  </si>
  <si>
    <t>Красноярский рабочий, 27 стр.143</t>
  </si>
  <si>
    <t>ТЦ МЕГА</t>
  </si>
  <si>
    <t xml:space="preserve">Новосибирская, 7 </t>
  </si>
  <si>
    <t>ТЦ Славянский</t>
  </si>
  <si>
    <t>Полтавская, 38/22</t>
  </si>
  <si>
    <t>ТЦ Полтавский</t>
  </si>
  <si>
    <t>ИТОГО:</t>
  </si>
  <si>
    <t>Березовка</t>
  </si>
  <si>
    <t>Командор + ТК Командор</t>
  </si>
  <si>
    <t>Центральная, 6</t>
  </si>
  <si>
    <t>Центральная, 52</t>
  </si>
  <si>
    <t>Б. Мурта</t>
  </si>
  <si>
    <t>Транспортная, 19</t>
  </si>
  <si>
    <t>Дивногорск</t>
  </si>
  <si>
    <t>Набережная, 19</t>
  </si>
  <si>
    <t>Чкалова, 157</t>
  </si>
  <si>
    <t>ТК</t>
  </si>
  <si>
    <t>Машиностроителей, 13</t>
  </si>
  <si>
    <t>Набережная, 23</t>
  </si>
  <si>
    <t>Нагорная, 6</t>
  </si>
  <si>
    <t>Железногорск</t>
  </si>
  <si>
    <t>Ленинградский проспект, 1б</t>
  </si>
  <si>
    <t>60 Лет ВЛКСМ, 24</t>
  </si>
  <si>
    <t>Белорусская, 53</t>
  </si>
  <si>
    <t>Восточная, 49а</t>
  </si>
  <si>
    <t>Ленинградский пр-т, 35</t>
  </si>
  <si>
    <t>ТК Нева</t>
  </si>
  <si>
    <t>Ленинградский пр-т, 55</t>
  </si>
  <si>
    <t>ТЦ Мозаика</t>
  </si>
  <si>
    <t>Свердлова, 22</t>
  </si>
  <si>
    <t>Свердлова, 35</t>
  </si>
  <si>
    <t>Школьная, 23</t>
  </si>
  <si>
    <t>Королева, 6а</t>
  </si>
  <si>
    <t>Курчатова, 2</t>
  </si>
  <si>
    <t>Курчатова, 3н</t>
  </si>
  <si>
    <t>Курчатова, 54</t>
  </si>
  <si>
    <t>Свердлова, 55</t>
  </si>
  <si>
    <t>Советской Армии, 34</t>
  </si>
  <si>
    <t>Центральный проезд, 10</t>
  </si>
  <si>
    <t>Южная, 18д</t>
  </si>
  <si>
    <t>Крупской, 11</t>
  </si>
  <si>
    <t>Мира, 15</t>
  </si>
  <si>
    <t>Свердлова, 58</t>
  </si>
  <si>
    <t>Восточная, 60а</t>
  </si>
  <si>
    <t>Ленинградский пр-т, 89а</t>
  </si>
  <si>
    <t>Таежная, 66</t>
  </si>
  <si>
    <t>Сосновоборск</t>
  </si>
  <si>
    <t>9 Пятилетки, 6</t>
  </si>
  <si>
    <t>Ленинского Комсомола, 4</t>
  </si>
  <si>
    <t>Мира, 1</t>
  </si>
  <si>
    <t>Новоселов, 8</t>
  </si>
  <si>
    <t>Торговый Центр</t>
  </si>
  <si>
    <t>9 Пятилетки, 28</t>
  </si>
  <si>
    <t>Ленинского Комсомола, 37</t>
  </si>
  <si>
    <t>Посещаемость торговой точки в нед.</t>
  </si>
  <si>
    <t>период трансляции</t>
  </si>
  <si>
    <t>Ачинск</t>
  </si>
  <si>
    <t>25 Квартал , 2</t>
  </si>
  <si>
    <t>1 микрорайон, 46</t>
  </si>
  <si>
    <t>3 микрорайон, 39</t>
  </si>
  <si>
    <t>ТЦ Причулымье</t>
  </si>
  <si>
    <t>4 микрорайон, 8</t>
  </si>
  <si>
    <t>7 микрорайон, 4</t>
  </si>
  <si>
    <t>3 микрорайон Привокзального района, 12</t>
  </si>
  <si>
    <t>Лапенкова, 1</t>
  </si>
  <si>
    <t>ТЦ Калина</t>
  </si>
  <si>
    <t>Кравченко, 9</t>
  </si>
  <si>
    <t>ЦУМ Ачинск</t>
  </si>
  <si>
    <t>2 микрорайон, 26</t>
  </si>
  <si>
    <t>3 микрорайон, 21 г</t>
  </si>
  <si>
    <t>ТК Весна</t>
  </si>
  <si>
    <t>4 микрорайон, 40</t>
  </si>
  <si>
    <t>7 микрорайон, 11</t>
  </si>
  <si>
    <t>Декабристов, 24</t>
  </si>
  <si>
    <t>Перцы</t>
  </si>
  <si>
    <t>3 / без звука</t>
  </si>
  <si>
    <t>Назарово</t>
  </si>
  <si>
    <t>Арбузова, 104</t>
  </si>
  <si>
    <t>30 Лет ВЛКСМ, 73</t>
  </si>
  <si>
    <t>ТЦ Лагуна</t>
  </si>
  <si>
    <t>Арбузова, 82</t>
  </si>
  <si>
    <t>Арбузова, 90</t>
  </si>
  <si>
    <t>Советская, 16</t>
  </si>
  <si>
    <t>Шарыпово</t>
  </si>
  <si>
    <t>микрорайон Пионерный, 9</t>
  </si>
  <si>
    <t>Торговый центр</t>
  </si>
  <si>
    <t>3 микрорайон,  16/2</t>
  </si>
  <si>
    <t>4 микрорайон, 18/1</t>
  </si>
  <si>
    <t>1 микрорайон, 2</t>
  </si>
  <si>
    <t>рп Дубинино (Шарыпово)</t>
  </si>
  <si>
    <t>Комсомольская, 28</t>
  </si>
  <si>
    <t>ТК Сибирь</t>
  </si>
  <si>
    <t>ТДЦ</t>
  </si>
  <si>
    <t>СМЕТА НА РАЗМЕЩЕНИЕ АУДИОРЕКЛАМЫ</t>
  </si>
  <si>
    <t>Лесосибирск</t>
  </si>
  <si>
    <t>Победы, 31 б</t>
  </si>
  <si>
    <t>Горького, 29</t>
  </si>
  <si>
    <t>Коммунально-Складская зона, 7</t>
  </si>
  <si>
    <t>Белинского, 23а</t>
  </si>
  <si>
    <t>40 Лет Октября, 7в</t>
  </si>
  <si>
    <t>Горького, 62</t>
  </si>
  <si>
    <t>Енисейск</t>
  </si>
  <si>
    <t>Зеленогорск</t>
  </si>
  <si>
    <t>Советская, 5</t>
  </si>
  <si>
    <t>Майское шоссе, 15</t>
  </si>
  <si>
    <t xml:space="preserve">Энергетиков, 2 </t>
  </si>
  <si>
    <t>Заозерный</t>
  </si>
  <si>
    <t>40 Лет Октября, 47</t>
  </si>
  <si>
    <t>Канск</t>
  </si>
  <si>
    <t>Куйбышева, 16</t>
  </si>
  <si>
    <t>Советская, 2</t>
  </si>
  <si>
    <t>Шабалина, 44</t>
  </si>
  <si>
    <t>Урицкого, 14</t>
  </si>
  <si>
    <t>Ушакова, 5</t>
  </si>
  <si>
    <t>Бородино</t>
  </si>
  <si>
    <t>Ленинна, 34</t>
  </si>
  <si>
    <t>Уяр</t>
  </si>
  <si>
    <t>Бограда, 71</t>
  </si>
  <si>
    <t>Советская, 95</t>
  </si>
  <si>
    <t>п. Таёжный, Богучанский р-н</t>
  </si>
  <si>
    <t xml:space="preserve">Буденного, 24 </t>
  </si>
  <si>
    <t>Абаза</t>
  </si>
  <si>
    <t>Ленина, 57</t>
  </si>
  <si>
    <t>Абакан</t>
  </si>
  <si>
    <t>пр-т Дружбы Народов, 50</t>
  </si>
  <si>
    <t>Некрасова, 31</t>
  </si>
  <si>
    <t>Ленина, 100</t>
  </si>
  <si>
    <t>Некрасова, 22б</t>
  </si>
  <si>
    <t>Пушкина, 44</t>
  </si>
  <si>
    <t>Пушкина, 99</t>
  </si>
  <si>
    <t>Пушкина, 124</t>
  </si>
  <si>
    <t>Пушкина, 127</t>
  </si>
  <si>
    <t>Торговая, 18</t>
  </si>
  <si>
    <t>Чехова, 122а</t>
  </si>
  <si>
    <t>Щетинкина, 80</t>
  </si>
  <si>
    <t>пр-т Дружбы Народов, 33</t>
  </si>
  <si>
    <t>Крылова, 92</t>
  </si>
  <si>
    <t>Пушкина, 54</t>
  </si>
  <si>
    <t>Пушкина, 118</t>
  </si>
  <si>
    <t>Советская, 136</t>
  </si>
  <si>
    <t>Чертыгашева, 69</t>
  </si>
  <si>
    <t>Ролби</t>
  </si>
  <si>
    <t>Стофато, 12</t>
  </si>
  <si>
    <t>Хлебная, 16</t>
  </si>
  <si>
    <t>Аскиз</t>
  </si>
  <si>
    <t>Коммунальный, 2в</t>
  </si>
  <si>
    <t>Белый Яр</t>
  </si>
  <si>
    <t>Мира, 14</t>
  </si>
  <si>
    <t>Курагино</t>
  </si>
  <si>
    <t>Майна пос., Саяногорск</t>
  </si>
  <si>
    <t>Победы, 8</t>
  </si>
  <si>
    <t>Минусинск</t>
  </si>
  <si>
    <t>Абаканская, 58</t>
  </si>
  <si>
    <t>Абаканская, 53</t>
  </si>
  <si>
    <t>Ачинская, 29</t>
  </si>
  <si>
    <t>Абаканская, 67</t>
  </si>
  <si>
    <t>Ванеева, 12а</t>
  </si>
  <si>
    <t>Карла Маркса, 44</t>
  </si>
  <si>
    <t>Тимирязева, 16</t>
  </si>
  <si>
    <t>Саяногорск</t>
  </si>
  <si>
    <t>Усть-Абакан</t>
  </si>
  <si>
    <t>Октябрьская, 17а</t>
  </si>
  <si>
    <t>Черемушки пос., Саяногорск</t>
  </si>
  <si>
    <t>Черногорск</t>
  </si>
  <si>
    <t>Советская, 92</t>
  </si>
  <si>
    <t>Юбилейная, 24а</t>
  </si>
  <si>
    <t>Дзержинского, 22а</t>
  </si>
  <si>
    <t>Калинина, 17д</t>
  </si>
  <si>
    <t>Советская, 38</t>
  </si>
  <si>
    <t>Юбилейная, 26а</t>
  </si>
  <si>
    <t>Шушенское</t>
  </si>
  <si>
    <t>4 микрорайон, 10</t>
  </si>
  <si>
    <t>Пионерская, 7</t>
  </si>
  <si>
    <t>2 микрорайон, 23</t>
  </si>
  <si>
    <t>СМЕТА НА РАЗМЕЩЕНИЕ ВИДЕОРЕКЛАМЫ</t>
  </si>
  <si>
    <t>Название заведения</t>
  </si>
  <si>
    <t>Время работы заведений, часов</t>
  </si>
  <si>
    <t>Расчетная стоимость в неделю</t>
  </si>
  <si>
    <t>Расчетная стоимость в месяц</t>
  </si>
  <si>
    <t>Октябрьская, 7а</t>
  </si>
  <si>
    <t>Пн-Чт, Вс: 12:00 - 01:00
Пт, Сб: 12:00 - 02:00</t>
  </si>
  <si>
    <t>Крем-холл</t>
  </si>
  <si>
    <t>Мира, 10</t>
  </si>
  <si>
    <t>Круглосуточно</t>
  </si>
  <si>
    <t>с 10:00 до 01:00</t>
  </si>
  <si>
    <t>с 11:00 до 01:00</t>
  </si>
  <si>
    <t>Красноярский Рабочий, 120 (ТЦ "Красноярье")</t>
  </si>
  <si>
    <t>Пушкина, 32</t>
  </si>
  <si>
    <t>с   8:00 до 01:00</t>
  </si>
  <si>
    <t>Mama`s</t>
  </si>
  <si>
    <t>Капитанская, 12</t>
  </si>
  <si>
    <t>с 12:00 до 01:00</t>
  </si>
  <si>
    <t>Бенедикт</t>
  </si>
  <si>
    <t>Красной Армии, 10</t>
  </si>
  <si>
    <t>с   7:00 до 01:00</t>
  </si>
  <si>
    <t>с   9:00 до 23:00</t>
  </si>
  <si>
    <t>СМЕТА НА РАЗМЕЩЕНИЕ ПОЛИГРАФИИ НА РЕКЛАМНЫХ СТОЙКАХ (ВЫКЛАДКА)</t>
  </si>
  <si>
    <t>Город:</t>
  </si>
  <si>
    <t>Клиент:</t>
  </si>
  <si>
    <t>Период кампании:</t>
  </si>
  <si>
    <t>Тираж, экз./месяц</t>
  </si>
  <si>
    <t>Papa`s</t>
  </si>
  <si>
    <t>Мира, 91</t>
  </si>
  <si>
    <t>Свинья и бисер</t>
  </si>
  <si>
    <t>Красной Армии, 16а</t>
  </si>
  <si>
    <t>Bistrot de Luxe Home</t>
  </si>
  <si>
    <t>Баран и бисер</t>
  </si>
  <si>
    <t>Мира 19 / 1</t>
  </si>
  <si>
    <t>КОКО шинель</t>
  </si>
  <si>
    <t>с 12:00 до 00:00</t>
  </si>
  <si>
    <t xml:space="preserve">Sport bar </t>
  </si>
  <si>
    <t>Профсоюзов, 60 (фитнес центр Exellent)</t>
  </si>
  <si>
    <t>Ангарск</t>
  </si>
  <si>
    <t xml:space="preserve">квартал 123, д.10  </t>
  </si>
  <si>
    <t>мкр-н 33, д.14</t>
  </si>
  <si>
    <t>квартал 93, д.100 </t>
  </si>
  <si>
    <t>кв-л 94-й, д.33, пом. 33</t>
  </si>
  <si>
    <t xml:space="preserve">мкр-н 7, д.36 </t>
  </si>
  <si>
    <t>квартал 86, д.2 </t>
  </si>
  <si>
    <t>бывш. ТД Радуга</t>
  </si>
  <si>
    <t>мкр-н 19, д.8</t>
  </si>
  <si>
    <t xml:space="preserve">квартал 219, д.13, пом. 320 </t>
  </si>
  <si>
    <t>ТЦ Магистральный</t>
  </si>
  <si>
    <t>квартал 82, д.3</t>
  </si>
  <si>
    <t>мкр-н 18, д.26 </t>
  </si>
  <si>
    <t>квартал 95, д.6</t>
  </si>
  <si>
    <t>квартал 19, д.7, пом. 21</t>
  </si>
  <si>
    <t>мкр-н 12, д.11А, пом. 79</t>
  </si>
  <si>
    <r>
      <t>мкр-н 7а, д.8, пом. 79</t>
    </r>
    <r>
      <rPr>
        <sz val="11"/>
        <color indexed="18"/>
        <rFont val="Calibri"/>
        <family val="2"/>
        <charset val="204"/>
      </rPr>
      <t xml:space="preserve"> </t>
    </r>
  </si>
  <si>
    <t xml:space="preserve">квартал 85, д.9, пом. 1 </t>
  </si>
  <si>
    <t>мкр-н 29, д.2, пом. 199</t>
  </si>
  <si>
    <t>квартал 192, д.12</t>
  </si>
  <si>
    <t>ТРЦ Фестиваль</t>
  </si>
  <si>
    <t>15 мкр д. 38 пом. 70</t>
  </si>
  <si>
    <t>188 квартал 4</t>
  </si>
  <si>
    <t>ТЦ Щастье (бывш. Берёзка)</t>
  </si>
  <si>
    <t>мкр-н 29, д.9а    </t>
  </si>
  <si>
    <t>Карла Маркса, 75</t>
  </si>
  <si>
    <t>Офис центр</t>
  </si>
  <si>
    <t>мкр-н 13, д.26</t>
  </si>
  <si>
    <t>мкр-н 6а, д.25, пом. 199</t>
  </si>
  <si>
    <t>Контактное лицо: Анна Палий, руководитель отдела продаж</t>
  </si>
  <si>
    <t>e-mail: anna@stivebarton.com</t>
  </si>
  <si>
    <t>www.stivebarton.com</t>
  </si>
  <si>
    <t>Хронометраж:</t>
  </si>
  <si>
    <t>Трансляция раз в час:</t>
  </si>
  <si>
    <t xml:space="preserve">3 раза в час </t>
  </si>
  <si>
    <t xml:space="preserve">4 раза в час </t>
  </si>
  <si>
    <t>8 микрорайон, 5а</t>
  </si>
  <si>
    <t>Дзержинского, 13а</t>
  </si>
  <si>
    <t>Хозяин Тайги</t>
  </si>
  <si>
    <t>Сибирская, 92</t>
  </si>
  <si>
    <t>Мирошниченко, 6</t>
  </si>
  <si>
    <t>Зыково</t>
  </si>
  <si>
    <t>Советская, 54а</t>
  </si>
  <si>
    <t>ТЦ Зыково</t>
  </si>
  <si>
    <t>Бортникова, 11</t>
  </si>
  <si>
    <t>Первостроителей, 32</t>
  </si>
  <si>
    <t>Мира, 030</t>
  </si>
  <si>
    <t>Вавилова, 2а</t>
  </si>
  <si>
    <t>Торгово-офисный центр Меркурий</t>
  </si>
  <si>
    <t>Матросова, 3</t>
  </si>
  <si>
    <t>Парковая, 28</t>
  </si>
  <si>
    <t>Ленинского Комсомола, 16</t>
  </si>
  <si>
    <t>Емельяново</t>
  </si>
  <si>
    <t>2-х Борцов, 36б</t>
  </si>
  <si>
    <t>Дзержинское</t>
  </si>
  <si>
    <t>Кирова, 5</t>
  </si>
  <si>
    <t>Кирова, 10</t>
  </si>
  <si>
    <t>Иркутск</t>
  </si>
  <si>
    <t>Академическая, 26</t>
  </si>
  <si>
    <t>ТЦ БУМ</t>
  </si>
  <si>
    <t>ТК Полтавский</t>
  </si>
  <si>
    <t>Советский пер., 8</t>
  </si>
  <si>
    <t>Сорск</t>
  </si>
  <si>
    <t>Базовая, 18</t>
  </si>
  <si>
    <t>Комсомольская, 8</t>
  </si>
  <si>
    <t>Машиностроителей, 6</t>
  </si>
  <si>
    <t>Кызыл</t>
  </si>
  <si>
    <t>Московская, 30/2</t>
  </si>
  <si>
    <t>Соколовская, 70а</t>
  </si>
  <si>
    <t>Металлургов, 51а</t>
  </si>
  <si>
    <t>Лесников, 23</t>
  </si>
  <si>
    <t>Карамзина, 4</t>
  </si>
  <si>
    <t>№ пакета</t>
  </si>
  <si>
    <t>Богучаны</t>
  </si>
  <si>
    <t>Октябрьская, 77а</t>
  </si>
  <si>
    <t>Юности, 3</t>
  </si>
  <si>
    <t>Ленина, 29</t>
  </si>
  <si>
    <t>Вознесения, 1</t>
  </si>
  <si>
    <t>Чертыгашева, 148</t>
  </si>
  <si>
    <t>Оюна Курседи, д.54</t>
  </si>
  <si>
    <r>
      <t xml:space="preserve">Посещаемость заведения в месяц, чел.      </t>
    </r>
    <r>
      <rPr>
        <b/>
        <sz val="11"/>
        <color indexed="10"/>
        <rFont val="Times New Roman"/>
        <family val="1"/>
        <charset val="204"/>
      </rPr>
      <t>Зимой</t>
    </r>
  </si>
  <si>
    <t>Кол-во экранов Зимой</t>
  </si>
  <si>
    <t>Кол-во экранов Летом (за счет летней террассы)</t>
  </si>
  <si>
    <r>
      <t xml:space="preserve">Посещаемость заведения в месяц, чел.     </t>
    </r>
    <r>
      <rPr>
        <b/>
        <sz val="11"/>
        <color indexed="10"/>
        <rFont val="Times New Roman"/>
        <family val="1"/>
        <charset val="204"/>
      </rPr>
      <t>Зимой</t>
    </r>
  </si>
  <si>
    <t>Курчатова, 3/1</t>
  </si>
  <si>
    <t>ТЦ Созвездие</t>
  </si>
  <si>
    <t>Абаканская, 5</t>
  </si>
  <si>
    <t xml:space="preserve">Юности, 10а   </t>
  </si>
  <si>
    <t xml:space="preserve">3 микрорайон, 39А  </t>
  </si>
  <si>
    <r>
      <t xml:space="preserve">Посещаемость заведения в месяц, чел.              </t>
    </r>
    <r>
      <rPr>
        <b/>
        <sz val="11"/>
        <color indexed="10"/>
        <rFont val="Times New Roman"/>
        <family val="1"/>
        <charset val="204"/>
      </rPr>
      <t>Летом (за счет летней террассы)</t>
    </r>
  </si>
  <si>
    <r>
      <t xml:space="preserve">Посещаемость заведения в месяц, чел.         </t>
    </r>
    <r>
      <rPr>
        <b/>
        <sz val="11"/>
        <color indexed="10"/>
        <rFont val="Times New Roman"/>
        <family val="1"/>
        <charset val="204"/>
      </rPr>
      <t>Летом (за счет летней террассы)</t>
    </r>
  </si>
  <si>
    <t>Ладо Кецховели, 54</t>
  </si>
  <si>
    <t>Мужества, 12</t>
  </si>
  <si>
    <t>Дружбы, 12</t>
  </si>
  <si>
    <t>Элита</t>
  </si>
  <si>
    <t>Озерная, 4а</t>
  </si>
  <si>
    <t>мкр-н 17а, д.24а</t>
  </si>
  <si>
    <t>Аральская, 14</t>
  </si>
  <si>
    <t>Калинина, 47</t>
  </si>
  <si>
    <t>5 микрорайон, 4е</t>
  </si>
  <si>
    <t>Привокзальная, 6е</t>
  </si>
  <si>
    <t>Калинина, 187</t>
  </si>
  <si>
    <t>Арбузова, 75</t>
  </si>
  <si>
    <t>Пирятинская, 22</t>
  </si>
  <si>
    <t>Волгоградская, 18</t>
  </si>
  <si>
    <t>Первомайская, 6</t>
  </si>
  <si>
    <t>Вавилова, 54г</t>
  </si>
  <si>
    <t>Калинина, 96</t>
  </si>
  <si>
    <t>Новая, 6б</t>
  </si>
  <si>
    <t>Карамзина, 7</t>
  </si>
  <si>
    <t>Молодежная, 2</t>
  </si>
  <si>
    <t>Парковая, 34</t>
  </si>
  <si>
    <t>Северо-Енисейская, 44</t>
  </si>
  <si>
    <t xml:space="preserve">60 лет образования СССР 24а </t>
  </si>
  <si>
    <t>ТЦ Солнечный</t>
  </si>
  <si>
    <t>Тимирязева, 9а</t>
  </si>
  <si>
    <t>Партизанская, 152</t>
  </si>
  <si>
    <t>Лесопитомник, 17</t>
  </si>
  <si>
    <t>Копьево</t>
  </si>
  <si>
    <t>Вокзальная, 43</t>
  </si>
  <si>
    <t>А</t>
  </si>
  <si>
    <t>А/В</t>
  </si>
  <si>
    <t>Тип вещания:       А -аудио           В - видео        А/В аудио+видео</t>
  </si>
  <si>
    <t>Большой Улуй</t>
  </si>
  <si>
    <t>Советская, 138</t>
  </si>
  <si>
    <t>Кирова, 67а</t>
  </si>
  <si>
    <t>ТК Березовка</t>
  </si>
  <si>
    <t>магазин временно не работает</t>
  </si>
  <si>
    <t>Тип вещания:       А -аудио                     А/В аудио+видео</t>
  </si>
  <si>
    <t>Кирова, 95</t>
  </si>
  <si>
    <t>60 лет образования СССР, 31а</t>
  </si>
  <si>
    <t>60 лет образования СССР, 56</t>
  </si>
  <si>
    <t>Маерчака, 50 стр. 1</t>
  </si>
  <si>
    <t>Королёва, 11а</t>
  </si>
  <si>
    <t>60 лет образования СССР, 8</t>
  </si>
  <si>
    <t>Корнетова, 12в/2</t>
  </si>
  <si>
    <t xml:space="preserve">Академгородок, 28а </t>
  </si>
  <si>
    <t>Вильского, 22 стр.5</t>
  </si>
  <si>
    <t>60 Лет ВЛКСМ, 7 стр.3</t>
  </si>
  <si>
    <t>7 микрорайон, 1а</t>
  </si>
  <si>
    <t>30 Лет ВЛКСМ, 40 стр.1</t>
  </si>
  <si>
    <t>Солнечная, 15 стр.1</t>
  </si>
  <si>
    <t>6 микрорайон, 41а</t>
  </si>
  <si>
    <t>40 лет Октября, 62 стр.4</t>
  </si>
  <si>
    <t>Северо-Западный микрорайон, 37</t>
  </si>
  <si>
    <t>Горького, 41  стр.2</t>
  </si>
  <si>
    <t>Карла Маркса, 31а</t>
  </si>
  <si>
    <t>Залесная, 2  стр.1</t>
  </si>
  <si>
    <t>Вокзальная, 28а  стр.1</t>
  </si>
  <si>
    <t>Северный микрорайон, 23</t>
  </si>
  <si>
    <t>Ленина, 45б  стр.2</t>
  </si>
  <si>
    <t>Торосова, 7б стр.1</t>
  </si>
  <si>
    <t>пр-т Дружбы Народов, 57  стр.2</t>
  </si>
  <si>
    <t>Крылова, 55д  стр.1</t>
  </si>
  <si>
    <t>Итыгина, 19а</t>
  </si>
  <si>
    <t>Партизанская, 45/2</t>
  </si>
  <si>
    <t>Народная, 72в</t>
  </si>
  <si>
    <t>Успенского, 18а</t>
  </si>
  <si>
    <t>Заводской мкр., 57</t>
  </si>
  <si>
    <t>Центральный мкр., 8в</t>
  </si>
  <si>
    <t>Заводской мкр., 38</t>
  </si>
  <si>
    <t>Ленинградский мкр., 22а/1</t>
  </si>
  <si>
    <t>Заводской мкр., 59</t>
  </si>
  <si>
    <t>Енисейский мкр., 31</t>
  </si>
  <si>
    <t>Ленинградский мкр., 26в</t>
  </si>
  <si>
    <t>Центральный мкр., 46</t>
  </si>
  <si>
    <t>Горького, 110  стр.2</t>
  </si>
  <si>
    <t>Ленина, 104/2</t>
  </si>
  <si>
    <t>мкр-н 15, д. 29 пом. 49</t>
  </si>
  <si>
    <t>мкр Байкальск, ул Коминтерна, 7, пом. 2</t>
  </si>
  <si>
    <t>Юго-Восточный мкр., 44</t>
  </si>
  <si>
    <t>Юго-Восточный мкр., 48</t>
  </si>
  <si>
    <t xml:space="preserve">микрорайон Пионерный, 9 пом. 2 </t>
  </si>
  <si>
    <t>Калинина, 2в  пом. 146</t>
  </si>
  <si>
    <t>Песчаная, 2</t>
  </si>
  <si>
    <t>Рабоче-Крестьянская, 198  стр.4</t>
  </si>
  <si>
    <t>пгт. Черемушки, строен. 16а</t>
  </si>
  <si>
    <t>Торговая, 14а</t>
  </si>
  <si>
    <t>СМЕТА НА РАЗМЕЩЕНИЕ ВИДЕОРЕКЛАМЫ НА ЛЕТНИХ ТЕРРАСАХ</t>
  </si>
  <si>
    <r>
      <t xml:space="preserve">Посещаемость заведения в месяц, чел.  </t>
    </r>
    <r>
      <rPr>
        <b/>
        <sz val="11"/>
        <color indexed="10"/>
        <rFont val="Times New Roman"/>
        <family val="1"/>
        <charset val="204"/>
      </rPr>
      <t>Летом (за счет летней террассы)</t>
    </r>
  </si>
  <si>
    <t>c 12:00 до 00:00</t>
  </si>
  <si>
    <t>с   8:00 до 00:00</t>
  </si>
  <si>
    <t>Якитория</t>
  </si>
  <si>
    <t>Якитория+КОКО шинель</t>
  </si>
  <si>
    <t>Красноярский рабочий, 157</t>
  </si>
  <si>
    <t>с   9:00 до 00:00</t>
  </si>
  <si>
    <t>Новоселово</t>
  </si>
  <si>
    <t>ул. Толстикова, стр. 1а</t>
  </si>
  <si>
    <t>Время трансляции, часов</t>
  </si>
  <si>
    <t>Карамзина, 25 (ТЦ Утиный Плёс)</t>
  </si>
  <si>
    <t>Свердловская, 131</t>
  </si>
  <si>
    <t>2 микрорайон, 14</t>
  </si>
  <si>
    <t>БЦ Сибирский</t>
  </si>
  <si>
    <t>Неделина, 18з</t>
  </si>
  <si>
    <t>Ужур, ЗАТО Солнечный</t>
  </si>
  <si>
    <t>Ужур,  ЗАТО Солнечный</t>
  </si>
  <si>
    <t>30 Лет ВЛКСМ, 59</t>
  </si>
  <si>
    <t>Тотмина, 35а</t>
  </si>
  <si>
    <t>Некрасова, 29</t>
  </si>
  <si>
    <t>Борисевича, 20</t>
  </si>
  <si>
    <t>Шинников</t>
  </si>
  <si>
    <t>Новобирилюссы</t>
  </si>
  <si>
    <t>ул.Кооперативная, 43 б</t>
  </si>
  <si>
    <t>Красноармейская,107</t>
  </si>
  <si>
    <t>Ленина,95</t>
  </si>
  <si>
    <t xml:space="preserve">пгт. Каа-Хем </t>
  </si>
  <si>
    <t xml:space="preserve">Шахтерская,  38 </t>
  </si>
  <si>
    <t>пгт. Большая Ирба</t>
  </si>
  <si>
    <t>ул. Строителей, 8Б</t>
  </si>
  <si>
    <t>ул.Кирова 37</t>
  </si>
  <si>
    <t>Батончик</t>
  </si>
  <si>
    <t>Шевченко, 28</t>
  </si>
  <si>
    <t>Дмитрия Мартынова 24</t>
  </si>
  <si>
    <t>Соколовская, 72а</t>
  </si>
  <si>
    <t>Ленина 3 Б</t>
  </si>
  <si>
    <t>Дудинская,1</t>
  </si>
  <si>
    <t xml:space="preserve">с.Идринское </t>
  </si>
  <si>
    <t>ул.Октябрьская 264</t>
  </si>
  <si>
    <t>временно нет вещания, ориентировочно 1-2 мес.</t>
  </si>
  <si>
    <t>Мате залке,31</t>
  </si>
  <si>
    <t>с.Ирбейское</t>
  </si>
  <si>
    <t>ул.Кооперативная,22в</t>
  </si>
  <si>
    <t>Киренского</t>
  </si>
  <si>
    <t>киренского</t>
  </si>
  <si>
    <t>временно отсутствует видео, аудио вещание</t>
  </si>
  <si>
    <t>Эйдмана,6</t>
  </si>
  <si>
    <t>волжская,9</t>
  </si>
  <si>
    <t>Лесников,27</t>
  </si>
  <si>
    <t xml:space="preserve">с.Шира </t>
  </si>
  <si>
    <t>ул.Курортная,83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</si>
</sst>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indexed="18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2"/>
      <name val="Times New Roman"/>
      <family val="1"/>
    </font>
    <font>
      <b/>
      <sz val="11"/>
      <color indexed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 ,serif;mso-far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2" fillId="0" borderId="0"/>
    <xf numFmtId="0" fontId="26" fillId="0" borderId="0"/>
    <xf numFmtId="0" fontId="23" fillId="0" borderId="0"/>
    <xf numFmtId="0" fontId="25" fillId="0" borderId="0"/>
  </cellStyleXfs>
  <cellXfs count="387">
    <xf numFmtId="0" fontId="0" fillId="0" borderId="0" xfId="0"/>
    <xf numFmtId="0" fontId="6" fillId="0" borderId="0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distributed"/>
    </xf>
    <xf numFmtId="0" fontId="6" fillId="0" borderId="0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distributed"/>
      <protection locked="0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right" vertical="distributed"/>
      <protection locked="0"/>
    </xf>
    <xf numFmtId="0" fontId="3" fillId="0" borderId="0" xfId="0" applyFont="1" applyFill="1" applyBorder="1" applyProtection="1">
      <protection locked="0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/>
    <xf numFmtId="0" fontId="2" fillId="0" borderId="0" xfId="0" applyFont="1" applyFill="1" applyAlignment="1">
      <alignment horizontal="center" vertical="center"/>
    </xf>
    <xf numFmtId="3" fontId="3" fillId="0" borderId="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3" fillId="0" borderId="0" xfId="0" applyFont="1" applyFill="1"/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6" xfId="0" applyFont="1" applyBorder="1" applyAlignment="1">
      <alignment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3" fontId="10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3" fontId="2" fillId="0" borderId="0" xfId="0" applyNumberFormat="1" applyFont="1" applyAlignment="1">
      <alignment horizontal="center"/>
    </xf>
    <xf numFmtId="3" fontId="10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2" borderId="9" xfId="0" applyFill="1" applyBorder="1"/>
    <xf numFmtId="3" fontId="3" fillId="0" borderId="17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/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Protection="1">
      <protection locked="0"/>
    </xf>
    <xf numFmtId="3" fontId="3" fillId="0" borderId="18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Protection="1">
      <protection locked="0"/>
    </xf>
    <xf numFmtId="3" fontId="10" fillId="0" borderId="19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Protection="1"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2" borderId="7" xfId="0" applyFill="1" applyBorder="1"/>
    <xf numFmtId="0" fontId="12" fillId="0" borderId="9" xfId="0" applyFont="1" applyFill="1" applyBorder="1"/>
    <xf numFmtId="3" fontId="3" fillId="0" borderId="20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12" fillId="0" borderId="9" xfId="0" applyFont="1" applyBorder="1"/>
    <xf numFmtId="0" fontId="3" fillId="0" borderId="1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0" fontId="18" fillId="0" borderId="0" xfId="0" applyFont="1" applyFill="1"/>
    <xf numFmtId="3" fontId="11" fillId="0" borderId="0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3" fontId="15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0" fillId="0" borderId="0" xfId="0" applyFont="1" applyFill="1"/>
    <xf numFmtId="0" fontId="3" fillId="0" borderId="3" xfId="0" applyFont="1" applyFill="1" applyBorder="1" applyAlignment="1">
      <alignment vertical="center" wrapText="1"/>
    </xf>
    <xf numFmtId="3" fontId="3" fillId="0" borderId="17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0" fillId="0" borderId="9" xfId="0" applyFill="1" applyBorder="1"/>
    <xf numFmtId="0" fontId="3" fillId="0" borderId="7" xfId="0" applyFont="1" applyFill="1" applyBorder="1" applyAlignment="1">
      <alignment vertical="center" wrapText="1"/>
    </xf>
    <xf numFmtId="3" fontId="17" fillId="0" borderId="0" xfId="0" applyNumberFormat="1" applyFont="1" applyFill="1" applyAlignment="1">
      <alignment horizontal="center"/>
    </xf>
    <xf numFmtId="3" fontId="3" fillId="0" borderId="18" xfId="0" applyNumberFormat="1" applyFont="1" applyFill="1" applyBorder="1" applyAlignment="1">
      <alignment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3" fontId="3" fillId="0" borderId="27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vertical="center"/>
    </xf>
    <xf numFmtId="0" fontId="3" fillId="0" borderId="1" xfId="0" applyFont="1" applyFill="1" applyBorder="1" applyProtection="1">
      <protection locked="0"/>
    </xf>
    <xf numFmtId="3" fontId="27" fillId="0" borderId="0" xfId="0" applyNumberFormat="1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0" fontId="28" fillId="0" borderId="0" xfId="0" applyFont="1" applyFill="1"/>
    <xf numFmtId="3" fontId="10" fillId="2" borderId="28" xfId="0" applyNumberFormat="1" applyFont="1" applyFill="1" applyBorder="1" applyAlignment="1">
      <alignment horizontal="center" vertical="center" wrapText="1"/>
    </xf>
    <xf numFmtId="3" fontId="10" fillId="0" borderId="28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horizontal="center" vertical="center"/>
    </xf>
    <xf numFmtId="3" fontId="11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Continuous" vertical="center"/>
    </xf>
    <xf numFmtId="3" fontId="2" fillId="0" borderId="6" xfId="0" applyNumberFormat="1" applyFont="1" applyFill="1" applyBorder="1" applyAlignment="1">
      <alignment horizontal="centerContinuous" vertical="center"/>
    </xf>
    <xf numFmtId="3" fontId="2" fillId="0" borderId="33" xfId="0" applyNumberFormat="1" applyFont="1" applyFill="1" applyBorder="1" applyAlignment="1">
      <alignment horizontal="centerContinuous" vertical="center"/>
    </xf>
    <xf numFmtId="3" fontId="2" fillId="0" borderId="31" xfId="0" applyNumberFormat="1" applyFont="1" applyFill="1" applyBorder="1" applyAlignment="1">
      <alignment horizontal="centerContinuous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  <xf numFmtId="3" fontId="3" fillId="0" borderId="36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17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horizontal="center" vertical="center"/>
    </xf>
    <xf numFmtId="0" fontId="22" fillId="0" borderId="9" xfId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29" fillId="0" borderId="0" xfId="0" applyFont="1" applyFill="1"/>
    <xf numFmtId="3" fontId="3" fillId="0" borderId="9" xfId="0" applyNumberFormat="1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/>
    </xf>
    <xf numFmtId="0" fontId="3" fillId="0" borderId="4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29" xfId="0" applyNumberFormat="1" applyFont="1" applyFill="1" applyBorder="1" applyAlignment="1">
      <alignment horizontal="center" vertical="center" wrapText="1"/>
    </xf>
    <xf numFmtId="3" fontId="10" fillId="0" borderId="41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0" borderId="30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38" xfId="0" applyNumberFormat="1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3" fontId="10" fillId="3" borderId="3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Fill="1" applyBorder="1" applyAlignment="1">
      <alignment horizontal="center" vertical="center"/>
    </xf>
    <xf numFmtId="3" fontId="10" fillId="2" borderId="42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2" borderId="1" xfId="0" applyFont="1" applyFill="1" applyBorder="1"/>
    <xf numFmtId="0" fontId="0" fillId="2" borderId="20" xfId="0" applyFill="1" applyBorder="1"/>
    <xf numFmtId="3" fontId="3" fillId="4" borderId="6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30" fillId="0" borderId="0" xfId="0" applyFont="1"/>
    <xf numFmtId="3" fontId="0" fillId="0" borderId="0" xfId="0" applyNumberFormat="1" applyFill="1"/>
    <xf numFmtId="3" fontId="2" fillId="0" borderId="0" xfId="0" applyNumberFormat="1" applyFont="1" applyFill="1" applyAlignment="1">
      <alignment horizontal="center"/>
    </xf>
    <xf numFmtId="0" fontId="30" fillId="0" borderId="0" xfId="0" applyFont="1" applyFill="1"/>
    <xf numFmtId="3" fontId="3" fillId="0" borderId="43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44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3" fontId="3" fillId="0" borderId="47" xfId="0" applyNumberFormat="1" applyFont="1" applyFill="1" applyBorder="1" applyAlignment="1">
      <alignment vertical="center"/>
    </xf>
    <xf numFmtId="3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3" fontId="3" fillId="0" borderId="48" xfId="0" applyNumberFormat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3" fontId="3" fillId="0" borderId="51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3" fontId="11" fillId="0" borderId="52" xfId="0" applyNumberFormat="1" applyFont="1" applyFill="1" applyBorder="1" applyAlignment="1">
      <alignment horizontal="center" vertical="center" wrapText="1"/>
    </xf>
    <xf numFmtId="3" fontId="11" fillId="0" borderId="53" xfId="0" applyNumberFormat="1" applyFont="1" applyFill="1" applyBorder="1" applyAlignment="1">
      <alignment horizontal="center" vertical="center" wrapText="1"/>
    </xf>
    <xf numFmtId="3" fontId="11" fillId="0" borderId="54" xfId="0" applyNumberFormat="1" applyFont="1" applyFill="1" applyBorder="1" applyAlignment="1">
      <alignment horizontal="center" vertical="center" wrapText="1"/>
    </xf>
    <xf numFmtId="3" fontId="11" fillId="0" borderId="55" xfId="0" applyNumberFormat="1" applyFont="1" applyFill="1" applyBorder="1" applyAlignment="1">
      <alignment horizontal="center" vertical="center" wrapText="1"/>
    </xf>
    <xf numFmtId="3" fontId="11" fillId="0" borderId="56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vertical="center"/>
    </xf>
    <xf numFmtId="1" fontId="3" fillId="0" borderId="9" xfId="0" applyNumberFormat="1" applyFont="1" applyFill="1" applyBorder="1" applyAlignment="1">
      <alignment vertical="center"/>
    </xf>
    <xf numFmtId="3" fontId="10" fillId="5" borderId="12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center" vertical="center"/>
    </xf>
    <xf numFmtId="0" fontId="3" fillId="5" borderId="7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3" fontId="3" fillId="5" borderId="9" xfId="0" applyNumberFormat="1" applyFont="1" applyFill="1" applyBorder="1" applyAlignment="1">
      <alignment vertical="center"/>
    </xf>
    <xf numFmtId="0" fontId="24" fillId="0" borderId="1" xfId="0" applyFont="1" applyBorder="1"/>
    <xf numFmtId="3" fontId="10" fillId="5" borderId="6" xfId="0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3" fontId="10" fillId="5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27" fillId="5" borderId="0" xfId="0" applyNumberFormat="1" applyFont="1" applyFill="1" applyAlignment="1">
      <alignment vertical="center"/>
    </xf>
    <xf numFmtId="3" fontId="2" fillId="4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Protection="1">
      <protection locked="0"/>
    </xf>
    <xf numFmtId="3" fontId="3" fillId="4" borderId="9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/>
    <xf numFmtId="0" fontId="3" fillId="5" borderId="2" xfId="0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 wrapText="1"/>
    </xf>
    <xf numFmtId="3" fontId="3" fillId="5" borderId="16" xfId="0" applyNumberFormat="1" applyFont="1" applyFill="1" applyBorder="1" applyAlignment="1">
      <alignment horizontal="center" vertical="center" wrapText="1"/>
    </xf>
    <xf numFmtId="3" fontId="10" fillId="0" borderId="57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vertical="center"/>
    </xf>
    <xf numFmtId="3" fontId="3" fillId="0" borderId="32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vertical="center"/>
    </xf>
    <xf numFmtId="0" fontId="24" fillId="0" borderId="18" xfId="0" applyFont="1" applyBorder="1"/>
    <xf numFmtId="3" fontId="3" fillId="0" borderId="32" xfId="0" applyNumberFormat="1" applyFont="1" applyFill="1" applyBorder="1" applyAlignment="1">
      <alignment horizontal="center" vertical="center" wrapText="1"/>
    </xf>
    <xf numFmtId="3" fontId="11" fillId="0" borderId="58" xfId="0" applyNumberFormat="1" applyFont="1" applyFill="1" applyBorder="1" applyAlignment="1">
      <alignment horizontal="center" vertical="center" wrapText="1"/>
    </xf>
    <xf numFmtId="3" fontId="11" fillId="0" borderId="59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52" xfId="0" applyNumberFormat="1" applyFont="1" applyFill="1" applyBorder="1" applyAlignment="1">
      <alignment horizontal="center" vertical="center" wrapText="1"/>
    </xf>
    <xf numFmtId="3" fontId="11" fillId="0" borderId="50" xfId="0" applyNumberFormat="1" applyFont="1" applyFill="1" applyBorder="1" applyAlignment="1">
      <alignment horizontal="center" vertical="center" wrapText="1"/>
    </xf>
    <xf numFmtId="3" fontId="11" fillId="0" borderId="53" xfId="0" applyNumberFormat="1" applyFont="1" applyFill="1" applyBorder="1" applyAlignment="1">
      <alignment horizontal="center" vertical="center" wrapText="1"/>
    </xf>
    <xf numFmtId="3" fontId="11" fillId="0" borderId="26" xfId="0" applyNumberFormat="1" applyFont="1" applyFill="1" applyBorder="1" applyAlignment="1">
      <alignment horizontal="center" vertical="center" wrapText="1"/>
    </xf>
    <xf numFmtId="3" fontId="11" fillId="0" borderId="51" xfId="0" applyNumberFormat="1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1" fontId="11" fillId="0" borderId="58" xfId="0" applyNumberFormat="1" applyFont="1" applyFill="1" applyBorder="1" applyAlignment="1">
      <alignment horizontal="center" vertical="center" wrapText="1"/>
    </xf>
    <xf numFmtId="1" fontId="11" fillId="0" borderId="59" xfId="0" applyNumberFormat="1" applyFont="1" applyFill="1" applyBorder="1" applyAlignment="1">
      <alignment horizontal="center" vertical="center" wrapText="1"/>
    </xf>
    <xf numFmtId="3" fontId="11" fillId="0" borderId="54" xfId="0" applyNumberFormat="1" applyFont="1" applyFill="1" applyBorder="1" applyAlignment="1">
      <alignment horizontal="center" vertical="center" wrapText="1"/>
    </xf>
    <xf numFmtId="3" fontId="11" fillId="0" borderId="55" xfId="0" applyNumberFormat="1" applyFont="1" applyFill="1" applyBorder="1" applyAlignment="1">
      <alignment horizontal="center" vertical="center" wrapText="1"/>
    </xf>
    <xf numFmtId="3" fontId="11" fillId="0" borderId="60" xfId="0" applyNumberFormat="1" applyFont="1" applyFill="1" applyBorder="1" applyAlignment="1">
      <alignment horizontal="center" vertical="center" wrapText="1"/>
    </xf>
    <xf numFmtId="3" fontId="11" fillId="0" borderId="24" xfId="0" applyNumberFormat="1" applyFont="1" applyFill="1" applyBorder="1" applyAlignment="1">
      <alignment horizontal="center" vertical="center" wrapText="1"/>
    </xf>
    <xf numFmtId="3" fontId="11" fillId="0" borderId="27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43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1" fontId="2" fillId="0" borderId="58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3" fontId="11" fillId="0" borderId="61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0" borderId="1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11" fillId="0" borderId="63" xfId="0" applyNumberFormat="1" applyFont="1" applyFill="1" applyBorder="1" applyAlignment="1">
      <alignment horizontal="center" vertical="center" wrapText="1"/>
    </xf>
    <xf numFmtId="3" fontId="11" fillId="0" borderId="64" xfId="0" applyNumberFormat="1" applyFont="1" applyFill="1" applyBorder="1" applyAlignment="1">
      <alignment horizontal="center" vertical="center" wrapText="1"/>
    </xf>
    <xf numFmtId="3" fontId="11" fillId="0" borderId="65" xfId="0" applyNumberFormat="1" applyFont="1" applyFill="1" applyBorder="1" applyAlignment="1">
      <alignment horizontal="center" vertical="center" wrapText="1"/>
    </xf>
    <xf numFmtId="3" fontId="11" fillId="0" borderId="6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 wrapText="1"/>
    </xf>
    <xf numFmtId="3" fontId="2" fillId="0" borderId="51" xfId="0" applyNumberFormat="1" applyFont="1" applyFill="1" applyBorder="1" applyAlignment="1">
      <alignment horizontal="center" vertical="center" wrapText="1"/>
    </xf>
    <xf numFmtId="3" fontId="3" fillId="0" borderId="62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62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3</xdr:col>
      <xdr:colOff>628650</xdr:colOff>
      <xdr:row>3</xdr:row>
      <xdr:rowOff>28575</xdr:rowOff>
    </xdr:to>
    <xdr:pic>
      <xdr:nvPicPr>
        <xdr:cNvPr id="104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286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200025</xdr:colOff>
      <xdr:row>3</xdr:row>
      <xdr:rowOff>28575</xdr:rowOff>
    </xdr:to>
    <xdr:pic>
      <xdr:nvPicPr>
        <xdr:cNvPr id="206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305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2</xdr:col>
      <xdr:colOff>495300</xdr:colOff>
      <xdr:row>3</xdr:row>
      <xdr:rowOff>28575</xdr:rowOff>
    </xdr:to>
    <xdr:pic>
      <xdr:nvPicPr>
        <xdr:cNvPr id="307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724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1752600</xdr:colOff>
      <xdr:row>3</xdr:row>
      <xdr:rowOff>28575</xdr:rowOff>
    </xdr:to>
    <xdr:pic>
      <xdr:nvPicPr>
        <xdr:cNvPr id="410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362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1914525</xdr:colOff>
      <xdr:row>3</xdr:row>
      <xdr:rowOff>28575</xdr:rowOff>
    </xdr:to>
    <xdr:pic>
      <xdr:nvPicPr>
        <xdr:cNvPr id="513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305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200025</xdr:colOff>
      <xdr:row>3</xdr:row>
      <xdr:rowOff>28575</xdr:rowOff>
    </xdr:to>
    <xdr:pic>
      <xdr:nvPicPr>
        <xdr:cNvPr id="615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114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428625</xdr:colOff>
      <xdr:row>3</xdr:row>
      <xdr:rowOff>28575</xdr:rowOff>
    </xdr:to>
    <xdr:pic>
      <xdr:nvPicPr>
        <xdr:cNvPr id="7181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305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2</xdr:col>
      <xdr:colOff>657225</xdr:colOff>
      <xdr:row>4</xdr:row>
      <xdr:rowOff>66675</xdr:rowOff>
    </xdr:to>
    <xdr:pic>
      <xdr:nvPicPr>
        <xdr:cNvPr id="8206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2371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790575</xdr:colOff>
      <xdr:row>3</xdr:row>
      <xdr:rowOff>47625</xdr:rowOff>
    </xdr:to>
    <xdr:pic>
      <xdr:nvPicPr>
        <xdr:cNvPr id="9232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86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2"/>
  <sheetViews>
    <sheetView tabSelected="1" zoomScale="81" zoomScaleNormal="81" workbookViewId="0">
      <selection activeCell="M153" sqref="M153"/>
    </sheetView>
  </sheetViews>
  <sheetFormatPr defaultRowHeight="12.75"/>
  <cols>
    <col min="1" max="2" width="4.28515625" style="17" customWidth="1"/>
    <col min="3" max="3" width="16.7109375" style="17" customWidth="1"/>
    <col min="4" max="4" width="38.5703125" style="17" customWidth="1"/>
    <col min="5" max="5" width="38.7109375" style="17" customWidth="1"/>
    <col min="6" max="6" width="17.140625" style="17" customWidth="1"/>
    <col min="7" max="7" width="17.140625" style="232" customWidth="1"/>
    <col min="8" max="8" width="14.85546875" style="17" customWidth="1"/>
    <col min="9" max="9" width="13.7109375" style="17" customWidth="1"/>
    <col min="10" max="10" width="14" style="17" customWidth="1"/>
    <col min="11" max="11" width="15.7109375" style="17" customWidth="1"/>
    <col min="12" max="12" width="9.140625" style="17"/>
    <col min="13" max="13" width="17.5703125" style="17" customWidth="1"/>
    <col min="14" max="14" width="12.5703125" style="85" customWidth="1"/>
    <col min="15" max="15" width="27.85546875" style="17" customWidth="1"/>
    <col min="16" max="16" width="19.42578125" style="17" customWidth="1"/>
    <col min="17" max="17" width="38" style="17" customWidth="1"/>
    <col min="18" max="18" width="42.28515625" style="17" customWidth="1"/>
    <col min="19" max="16384" width="9.140625" style="17"/>
  </cols>
  <sheetData>
    <row r="1" spans="1:14" customFormat="1">
      <c r="A1" s="17"/>
      <c r="B1" s="17"/>
      <c r="C1" s="17"/>
      <c r="D1" s="17"/>
      <c r="E1" s="17"/>
      <c r="F1" s="17"/>
      <c r="G1" s="232"/>
    </row>
    <row r="2" spans="1:14" customFormat="1">
      <c r="A2" s="17"/>
      <c r="B2" s="17"/>
      <c r="C2" s="17"/>
      <c r="D2" s="17"/>
      <c r="E2" s="17"/>
      <c r="F2" s="17"/>
      <c r="G2" s="232"/>
    </row>
    <row r="3" spans="1:14" customFormat="1">
      <c r="A3" s="17"/>
      <c r="B3" s="17"/>
      <c r="C3" s="17"/>
      <c r="D3" s="17"/>
      <c r="E3" s="17"/>
      <c r="F3" s="17"/>
      <c r="G3" s="232"/>
    </row>
    <row r="4" spans="1:14" customFormat="1">
      <c r="A4" s="18" t="s">
        <v>0</v>
      </c>
      <c r="B4" s="18"/>
      <c r="C4" s="18"/>
      <c r="D4" s="18"/>
      <c r="E4" s="18"/>
      <c r="G4" s="50"/>
    </row>
    <row r="5" spans="1:14" customFormat="1" ht="15.75">
      <c r="A5" s="53" t="s">
        <v>1</v>
      </c>
      <c r="B5" s="53"/>
      <c r="C5" s="18"/>
      <c r="D5" s="18"/>
      <c r="E5" s="18"/>
      <c r="G5" s="50"/>
    </row>
    <row r="6" spans="1:14" s="126" customFormat="1" ht="10.5" customHeight="1">
      <c r="A6" s="126" t="s">
        <v>477</v>
      </c>
      <c r="N6" s="127"/>
    </row>
    <row r="7" spans="1:14" s="126" customFormat="1" ht="10.5" customHeight="1">
      <c r="A7" s="126" t="s">
        <v>478</v>
      </c>
      <c r="N7" s="127"/>
    </row>
    <row r="8" spans="1:14" s="126" customFormat="1" ht="10.5" customHeight="1">
      <c r="A8" s="126" t="s">
        <v>479</v>
      </c>
      <c r="N8" s="127"/>
    </row>
    <row r="9" spans="1:14" customFormat="1">
      <c r="A9" s="21"/>
      <c r="B9" s="21"/>
      <c r="C9" s="21"/>
      <c r="D9" s="21"/>
      <c r="E9" s="21"/>
      <c r="F9" s="21"/>
      <c r="G9" s="21"/>
    </row>
    <row r="10" spans="1:14" customFormat="1">
      <c r="A10" s="21"/>
      <c r="B10" s="21"/>
      <c r="C10" s="21"/>
      <c r="D10" s="21"/>
      <c r="E10" s="21"/>
      <c r="F10" s="21"/>
      <c r="G10" s="21"/>
    </row>
    <row r="11" spans="1:14" s="20" customFormat="1" ht="16.5" customHeight="1">
      <c r="A11" s="19" t="s">
        <v>2</v>
      </c>
      <c r="B11" s="19"/>
      <c r="C11" s="19"/>
      <c r="D11" s="19"/>
      <c r="E11" s="19"/>
      <c r="F11" s="19"/>
      <c r="G11" s="19"/>
      <c r="H11" s="19"/>
      <c r="N11" s="128"/>
    </row>
    <row r="12" spans="1:14" s="22" customFormat="1" ht="6.75" customHeight="1">
      <c r="A12" s="21"/>
      <c r="B12" s="21"/>
      <c r="C12" s="21"/>
      <c r="D12" s="21"/>
      <c r="E12" s="21"/>
      <c r="F12" s="21"/>
      <c r="G12" s="21"/>
      <c r="N12" s="86"/>
    </row>
    <row r="13" spans="1:14" s="22" customFormat="1" ht="10.5" customHeight="1">
      <c r="A13" s="21" t="s">
        <v>434</v>
      </c>
      <c r="B13" s="21"/>
      <c r="C13" s="21"/>
      <c r="D13" s="21"/>
      <c r="E13" s="1"/>
      <c r="F13" s="1"/>
      <c r="G13" s="1"/>
      <c r="H13" s="90"/>
      <c r="N13" s="86"/>
    </row>
    <row r="14" spans="1:14" s="22" customFormat="1" ht="10.5" customHeight="1">
      <c r="A14" s="21"/>
      <c r="B14" s="21"/>
      <c r="C14" s="21"/>
      <c r="D14" s="21"/>
      <c r="E14" s="1"/>
      <c r="F14" s="1"/>
      <c r="G14" s="1"/>
      <c r="H14" s="90"/>
      <c r="N14" s="86"/>
    </row>
    <row r="15" spans="1:14" s="19" customFormat="1" ht="25.5" customHeight="1">
      <c r="A15" s="19" t="s">
        <v>435</v>
      </c>
      <c r="N15" s="129"/>
    </row>
    <row r="16" spans="1:14" s="22" customFormat="1" ht="10.5" customHeight="1">
      <c r="A16" s="21" t="s">
        <v>480</v>
      </c>
      <c r="B16" s="21"/>
      <c r="C16" s="21"/>
      <c r="D16" s="21"/>
      <c r="E16" s="21"/>
      <c r="F16" s="21"/>
      <c r="G16" s="21"/>
      <c r="N16" s="86"/>
    </row>
    <row r="17" spans="1:18" s="22" customFormat="1" ht="10.5" customHeight="1">
      <c r="A17" s="21" t="s">
        <v>481</v>
      </c>
      <c r="B17" s="21"/>
      <c r="C17" s="21"/>
      <c r="D17" s="21"/>
      <c r="E17" s="21" t="s">
        <v>482</v>
      </c>
      <c r="F17" s="21"/>
      <c r="G17" s="21"/>
      <c r="N17" s="86"/>
    </row>
    <row r="18" spans="1:18" s="22" customFormat="1" ht="10.5" customHeight="1" thickBot="1">
      <c r="A18" s="21"/>
      <c r="B18" s="21"/>
      <c r="C18" s="21"/>
      <c r="D18" s="21"/>
      <c r="E18" s="1"/>
      <c r="F18" s="1"/>
      <c r="G18" s="1"/>
      <c r="H18" s="90"/>
      <c r="N18" s="86"/>
    </row>
    <row r="19" spans="1:18" s="23" customFormat="1" ht="15.75" customHeight="1">
      <c r="A19" s="333" t="s">
        <v>3</v>
      </c>
      <c r="B19" s="333" t="s">
        <v>520</v>
      </c>
      <c r="C19" s="321" t="s">
        <v>4</v>
      </c>
      <c r="D19" s="321" t="s">
        <v>5</v>
      </c>
      <c r="E19" s="321" t="s">
        <v>6</v>
      </c>
      <c r="F19" s="335" t="s">
        <v>7</v>
      </c>
      <c r="G19" s="324" t="s">
        <v>576</v>
      </c>
      <c r="H19" s="327" t="s">
        <v>8</v>
      </c>
      <c r="I19" s="321" t="s">
        <v>9</v>
      </c>
      <c r="J19" s="321" t="s">
        <v>10</v>
      </c>
      <c r="K19" s="321" t="s">
        <v>11</v>
      </c>
      <c r="L19" s="321" t="s">
        <v>12</v>
      </c>
      <c r="M19" s="321" t="s">
        <v>13</v>
      </c>
      <c r="N19" s="321" t="s">
        <v>14</v>
      </c>
      <c r="O19" s="337" t="s">
        <v>15</v>
      </c>
      <c r="P19" s="324" t="s">
        <v>16</v>
      </c>
      <c r="Q19" s="324" t="s">
        <v>17</v>
      </c>
    </row>
    <row r="20" spans="1:18" s="23" customFormat="1" ht="39.950000000000003" customHeight="1" thickBot="1">
      <c r="A20" s="334"/>
      <c r="B20" s="334"/>
      <c r="C20" s="323"/>
      <c r="D20" s="323"/>
      <c r="E20" s="323"/>
      <c r="F20" s="336"/>
      <c r="G20" s="325"/>
      <c r="H20" s="328"/>
      <c r="I20" s="323"/>
      <c r="J20" s="323"/>
      <c r="K20" s="323"/>
      <c r="L20" s="323"/>
      <c r="M20" s="323"/>
      <c r="N20" s="323"/>
      <c r="O20" s="338"/>
      <c r="P20" s="325"/>
      <c r="Q20" s="325"/>
    </row>
    <row r="21" spans="1:18" s="23" customFormat="1" ht="18.75" customHeight="1">
      <c r="A21" s="223">
        <v>1</v>
      </c>
      <c r="B21" s="213">
        <v>1</v>
      </c>
      <c r="C21" s="155" t="s">
        <v>18</v>
      </c>
      <c r="D21" s="153" t="s">
        <v>19</v>
      </c>
      <c r="E21" s="153" t="s">
        <v>578</v>
      </c>
      <c r="F21" s="2">
        <v>20739</v>
      </c>
      <c r="G21" s="14" t="s">
        <v>568</v>
      </c>
      <c r="H21" s="195"/>
      <c r="I21" s="14">
        <v>12</v>
      </c>
      <c r="J21" s="14">
        <v>36</v>
      </c>
      <c r="K21" s="14">
        <v>30</v>
      </c>
      <c r="L21" s="14">
        <v>1</v>
      </c>
      <c r="M21" s="14">
        <v>200</v>
      </c>
      <c r="N21" s="14">
        <f>M21*L21</f>
        <v>200</v>
      </c>
      <c r="O21" s="98" t="s">
        <v>20</v>
      </c>
      <c r="P21" s="104" t="s">
        <v>21</v>
      </c>
      <c r="Q21" s="105" t="s">
        <v>22</v>
      </c>
    </row>
    <row r="22" spans="1:18" s="26" customFormat="1" ht="15.75" customHeight="1">
      <c r="A22" s="284">
        <v>2</v>
      </c>
      <c r="B22" s="285">
        <v>2</v>
      </c>
      <c r="C22" s="286" t="s">
        <v>18</v>
      </c>
      <c r="D22" s="276" t="s">
        <v>19</v>
      </c>
      <c r="E22" s="276" t="s">
        <v>579</v>
      </c>
      <c r="F22" s="277">
        <v>7314</v>
      </c>
      <c r="G22" s="277" t="s">
        <v>568</v>
      </c>
      <c r="H22" s="287"/>
      <c r="I22" s="277">
        <v>12</v>
      </c>
      <c r="J22" s="277">
        <v>36</v>
      </c>
      <c r="K22" s="277">
        <v>30</v>
      </c>
      <c r="L22" s="277">
        <v>1</v>
      </c>
      <c r="M22" s="277">
        <v>200</v>
      </c>
      <c r="N22" s="277">
        <f t="shared" ref="N22:N86" si="0">M22*L22</f>
        <v>200</v>
      </c>
      <c r="O22" s="288" t="s">
        <v>20</v>
      </c>
      <c r="P22" s="289" t="s">
        <v>21</v>
      </c>
      <c r="Q22" s="290" t="s">
        <v>22</v>
      </c>
      <c r="R22" s="149"/>
    </row>
    <row r="23" spans="1:18" s="26" customFormat="1" ht="15.75" customHeight="1">
      <c r="A23" s="224">
        <v>3</v>
      </c>
      <c r="B23" s="214">
        <v>1</v>
      </c>
      <c r="C23" s="35" t="s">
        <v>18</v>
      </c>
      <c r="D23" s="165" t="s">
        <v>19</v>
      </c>
      <c r="E23" s="165" t="s">
        <v>23</v>
      </c>
      <c r="F23" s="2">
        <v>8218</v>
      </c>
      <c r="G23" s="2" t="s">
        <v>568</v>
      </c>
      <c r="H23" s="13"/>
      <c r="I23" s="2">
        <v>12</v>
      </c>
      <c r="J23" s="2">
        <v>36</v>
      </c>
      <c r="K23" s="2">
        <v>30</v>
      </c>
      <c r="L23" s="2">
        <v>1</v>
      </c>
      <c r="M23" s="2">
        <v>200</v>
      </c>
      <c r="N23" s="2">
        <f t="shared" si="0"/>
        <v>200</v>
      </c>
      <c r="O23" s="94" t="s">
        <v>24</v>
      </c>
      <c r="P23" s="3" t="s">
        <v>22</v>
      </c>
      <c r="Q23" s="146" t="s">
        <v>22</v>
      </c>
    </row>
    <row r="24" spans="1:18" s="26" customFormat="1" ht="15.75" customHeight="1">
      <c r="A24" s="224">
        <v>4</v>
      </c>
      <c r="B24" s="214">
        <v>2</v>
      </c>
      <c r="C24" s="35" t="s">
        <v>18</v>
      </c>
      <c r="D24" s="165" t="s">
        <v>19</v>
      </c>
      <c r="E24" s="165" t="s">
        <v>25</v>
      </c>
      <c r="F24" s="2">
        <v>16065</v>
      </c>
      <c r="G24" s="2" t="s">
        <v>568</v>
      </c>
      <c r="H24" s="13"/>
      <c r="I24" s="2">
        <v>12</v>
      </c>
      <c r="J24" s="2">
        <v>36</v>
      </c>
      <c r="K24" s="2">
        <v>30</v>
      </c>
      <c r="L24" s="2">
        <v>1</v>
      </c>
      <c r="M24" s="2">
        <v>200</v>
      </c>
      <c r="N24" s="2">
        <f t="shared" si="0"/>
        <v>200</v>
      </c>
      <c r="O24" s="94" t="s">
        <v>24</v>
      </c>
      <c r="P24" s="3" t="s">
        <v>22</v>
      </c>
      <c r="Q24" s="146" t="s">
        <v>22</v>
      </c>
    </row>
    <row r="25" spans="1:18" s="26" customFormat="1" ht="15.75" customHeight="1">
      <c r="A25" s="224">
        <v>5</v>
      </c>
      <c r="B25" s="214">
        <v>1</v>
      </c>
      <c r="C25" s="35" t="s">
        <v>18</v>
      </c>
      <c r="D25" s="165" t="s">
        <v>19</v>
      </c>
      <c r="E25" s="165" t="s">
        <v>26</v>
      </c>
      <c r="F25" s="2">
        <v>36280</v>
      </c>
      <c r="G25" s="2" t="s">
        <v>569</v>
      </c>
      <c r="H25" s="13">
        <v>12</v>
      </c>
      <c r="I25" s="2">
        <v>12</v>
      </c>
      <c r="J25" s="2">
        <v>36</v>
      </c>
      <c r="K25" s="2">
        <v>30</v>
      </c>
      <c r="L25" s="2">
        <v>1</v>
      </c>
      <c r="M25" s="2">
        <v>600</v>
      </c>
      <c r="N25" s="2">
        <f t="shared" si="0"/>
        <v>600</v>
      </c>
      <c r="O25" s="94" t="s">
        <v>20</v>
      </c>
      <c r="P25" s="165" t="s">
        <v>27</v>
      </c>
      <c r="Q25" s="146" t="s">
        <v>28</v>
      </c>
    </row>
    <row r="26" spans="1:18" s="26" customFormat="1" ht="15.75" customHeight="1">
      <c r="A26" s="224">
        <v>6</v>
      </c>
      <c r="B26" s="214">
        <v>1</v>
      </c>
      <c r="C26" s="35" t="s">
        <v>18</v>
      </c>
      <c r="D26" s="165" t="s">
        <v>19</v>
      </c>
      <c r="E26" s="165" t="s">
        <v>29</v>
      </c>
      <c r="F26" s="2">
        <v>6323</v>
      </c>
      <c r="G26" s="2" t="s">
        <v>568</v>
      </c>
      <c r="H26" s="13"/>
      <c r="I26" s="2">
        <v>12</v>
      </c>
      <c r="J26" s="2">
        <v>36</v>
      </c>
      <c r="K26" s="2">
        <v>30</v>
      </c>
      <c r="L26" s="2">
        <v>1</v>
      </c>
      <c r="M26" s="2">
        <v>200</v>
      </c>
      <c r="N26" s="2">
        <f t="shared" si="0"/>
        <v>200</v>
      </c>
      <c r="O26" s="94" t="s">
        <v>20</v>
      </c>
      <c r="P26" s="165" t="s">
        <v>30</v>
      </c>
      <c r="Q26" s="146" t="s">
        <v>22</v>
      </c>
    </row>
    <row r="27" spans="1:18" s="26" customFormat="1" ht="15.75" customHeight="1">
      <c r="A27" s="224">
        <v>7</v>
      </c>
      <c r="B27" s="214">
        <v>2</v>
      </c>
      <c r="C27" s="35" t="s">
        <v>18</v>
      </c>
      <c r="D27" s="165" t="s">
        <v>19</v>
      </c>
      <c r="E27" s="165" t="s">
        <v>31</v>
      </c>
      <c r="F27" s="2">
        <v>8694</v>
      </c>
      <c r="G27" s="2" t="s">
        <v>568</v>
      </c>
      <c r="H27" s="13"/>
      <c r="I27" s="2">
        <v>12</v>
      </c>
      <c r="J27" s="2">
        <v>36</v>
      </c>
      <c r="K27" s="2">
        <v>30</v>
      </c>
      <c r="L27" s="2">
        <v>1</v>
      </c>
      <c r="M27" s="2">
        <v>200</v>
      </c>
      <c r="N27" s="2">
        <f t="shared" si="0"/>
        <v>200</v>
      </c>
      <c r="O27" s="94" t="s">
        <v>20</v>
      </c>
      <c r="P27" s="165" t="s">
        <v>30</v>
      </c>
      <c r="Q27" s="146" t="s">
        <v>22</v>
      </c>
    </row>
    <row r="28" spans="1:18" s="26" customFormat="1" ht="15.75" customHeight="1">
      <c r="A28" s="224">
        <v>8</v>
      </c>
      <c r="B28" s="214">
        <v>1</v>
      </c>
      <c r="C28" s="35" t="s">
        <v>18</v>
      </c>
      <c r="D28" s="165" t="s">
        <v>19</v>
      </c>
      <c r="E28" s="166" t="s">
        <v>33</v>
      </c>
      <c r="F28" s="2">
        <v>8852</v>
      </c>
      <c r="G28" s="2" t="s">
        <v>568</v>
      </c>
      <c r="H28" s="13"/>
      <c r="I28" s="2">
        <v>12</v>
      </c>
      <c r="J28" s="2">
        <v>36</v>
      </c>
      <c r="K28" s="2">
        <v>30</v>
      </c>
      <c r="L28" s="2">
        <v>1</v>
      </c>
      <c r="M28" s="2">
        <v>200</v>
      </c>
      <c r="N28" s="2">
        <f t="shared" si="0"/>
        <v>200</v>
      </c>
      <c r="O28" s="94" t="s">
        <v>20</v>
      </c>
      <c r="P28" s="165" t="s">
        <v>30</v>
      </c>
      <c r="Q28" s="146" t="s">
        <v>22</v>
      </c>
    </row>
    <row r="29" spans="1:18" s="26" customFormat="1" ht="15.75" customHeight="1">
      <c r="A29" s="224">
        <v>9</v>
      </c>
      <c r="B29" s="214">
        <v>1</v>
      </c>
      <c r="C29" s="35" t="s">
        <v>18</v>
      </c>
      <c r="D29" s="165" t="s">
        <v>19</v>
      </c>
      <c r="E29" s="166" t="s">
        <v>34</v>
      </c>
      <c r="F29" s="2">
        <v>5357</v>
      </c>
      <c r="G29" s="2" t="s">
        <v>568</v>
      </c>
      <c r="H29" s="13"/>
      <c r="I29" s="2">
        <v>12</v>
      </c>
      <c r="J29" s="2">
        <v>36</v>
      </c>
      <c r="K29" s="2">
        <v>30</v>
      </c>
      <c r="L29" s="2">
        <v>1</v>
      </c>
      <c r="M29" s="2">
        <v>200</v>
      </c>
      <c r="N29" s="2">
        <f t="shared" si="0"/>
        <v>200</v>
      </c>
      <c r="O29" s="94" t="s">
        <v>20</v>
      </c>
      <c r="P29" s="165" t="s">
        <v>27</v>
      </c>
      <c r="Q29" s="146" t="s">
        <v>22</v>
      </c>
    </row>
    <row r="30" spans="1:18" s="26" customFormat="1" ht="15.75" customHeight="1">
      <c r="A30" s="224">
        <v>10</v>
      </c>
      <c r="B30" s="214">
        <v>1</v>
      </c>
      <c r="C30" s="35" t="s">
        <v>18</v>
      </c>
      <c r="D30" s="165" t="s">
        <v>19</v>
      </c>
      <c r="E30" s="166" t="s">
        <v>35</v>
      </c>
      <c r="F30" s="2">
        <v>13305</v>
      </c>
      <c r="G30" s="2" t="s">
        <v>569</v>
      </c>
      <c r="H30" s="13"/>
      <c r="I30" s="2">
        <v>12</v>
      </c>
      <c r="J30" s="2">
        <v>36</v>
      </c>
      <c r="K30" s="2">
        <v>30</v>
      </c>
      <c r="L30" s="2">
        <v>1</v>
      </c>
      <c r="M30" s="2">
        <v>200</v>
      </c>
      <c r="N30" s="2">
        <f t="shared" si="0"/>
        <v>200</v>
      </c>
      <c r="O30" s="94" t="s">
        <v>36</v>
      </c>
      <c r="P30" s="165" t="s">
        <v>37</v>
      </c>
      <c r="Q30" s="146" t="s">
        <v>22</v>
      </c>
      <c r="R30" s="242"/>
    </row>
    <row r="31" spans="1:18" s="26" customFormat="1" ht="15.75" customHeight="1">
      <c r="A31" s="224">
        <v>11</v>
      </c>
      <c r="B31" s="214">
        <v>1</v>
      </c>
      <c r="C31" s="35" t="s">
        <v>18</v>
      </c>
      <c r="D31" s="165" t="s">
        <v>19</v>
      </c>
      <c r="E31" s="166" t="s">
        <v>38</v>
      </c>
      <c r="F31" s="2">
        <v>11348</v>
      </c>
      <c r="G31" s="2" t="s">
        <v>568</v>
      </c>
      <c r="H31" s="13"/>
      <c r="I31" s="2">
        <v>12</v>
      </c>
      <c r="J31" s="2">
        <v>36</v>
      </c>
      <c r="K31" s="2">
        <v>30</v>
      </c>
      <c r="L31" s="2">
        <v>1</v>
      </c>
      <c r="M31" s="2">
        <v>200</v>
      </c>
      <c r="N31" s="2">
        <f t="shared" si="0"/>
        <v>200</v>
      </c>
      <c r="O31" s="94" t="s">
        <v>39</v>
      </c>
      <c r="P31" s="165" t="s">
        <v>40</v>
      </c>
      <c r="Q31" s="146" t="s">
        <v>41</v>
      </c>
    </row>
    <row r="32" spans="1:18" s="26" customFormat="1" ht="15.75" customHeight="1">
      <c r="A32" s="224">
        <v>12</v>
      </c>
      <c r="B32" s="214">
        <v>2</v>
      </c>
      <c r="C32" s="35" t="s">
        <v>18</v>
      </c>
      <c r="D32" s="165" t="s">
        <v>19</v>
      </c>
      <c r="E32" s="166" t="s">
        <v>42</v>
      </c>
      <c r="F32" s="2">
        <v>10119</v>
      </c>
      <c r="G32" s="2" t="s">
        <v>568</v>
      </c>
      <c r="H32" s="13"/>
      <c r="I32" s="2">
        <v>12</v>
      </c>
      <c r="J32" s="2">
        <v>36</v>
      </c>
      <c r="K32" s="2">
        <v>30</v>
      </c>
      <c r="L32" s="2">
        <v>1</v>
      </c>
      <c r="M32" s="2">
        <v>200</v>
      </c>
      <c r="N32" s="2">
        <f t="shared" si="0"/>
        <v>200</v>
      </c>
      <c r="O32" s="94" t="s">
        <v>20</v>
      </c>
      <c r="P32" s="165" t="s">
        <v>27</v>
      </c>
      <c r="Q32" s="146" t="s">
        <v>22</v>
      </c>
    </row>
    <row r="33" spans="1:17" s="26" customFormat="1" ht="15.75" customHeight="1">
      <c r="A33" s="224">
        <v>13</v>
      </c>
      <c r="B33" s="214">
        <v>2</v>
      </c>
      <c r="C33" s="35" t="s">
        <v>18</v>
      </c>
      <c r="D33" s="165" t="s">
        <v>19</v>
      </c>
      <c r="E33" s="166" t="s">
        <v>43</v>
      </c>
      <c r="F33" s="2">
        <v>7725</v>
      </c>
      <c r="G33" s="2" t="s">
        <v>569</v>
      </c>
      <c r="H33" s="13">
        <v>5</v>
      </c>
      <c r="I33" s="2">
        <v>12</v>
      </c>
      <c r="J33" s="2">
        <v>36</v>
      </c>
      <c r="K33" s="2">
        <v>30</v>
      </c>
      <c r="L33" s="2">
        <v>1</v>
      </c>
      <c r="M33" s="2">
        <v>200</v>
      </c>
      <c r="N33" s="89">
        <f t="shared" si="0"/>
        <v>200</v>
      </c>
      <c r="O33" s="94" t="s">
        <v>39</v>
      </c>
      <c r="P33" s="3" t="s">
        <v>22</v>
      </c>
      <c r="Q33" s="146" t="s">
        <v>22</v>
      </c>
    </row>
    <row r="34" spans="1:17" s="26" customFormat="1" ht="15.75" customHeight="1">
      <c r="A34" s="224">
        <v>14</v>
      </c>
      <c r="B34" s="214">
        <v>1</v>
      </c>
      <c r="C34" s="35" t="s">
        <v>18</v>
      </c>
      <c r="D34" s="165" t="s">
        <v>19</v>
      </c>
      <c r="E34" s="166" t="s">
        <v>44</v>
      </c>
      <c r="F34" s="2">
        <v>10666</v>
      </c>
      <c r="G34" s="2" t="s">
        <v>568</v>
      </c>
      <c r="H34" s="13"/>
      <c r="I34" s="2">
        <v>12</v>
      </c>
      <c r="J34" s="2">
        <v>36</v>
      </c>
      <c r="K34" s="2">
        <v>30</v>
      </c>
      <c r="L34" s="2">
        <v>1</v>
      </c>
      <c r="M34" s="2">
        <v>200</v>
      </c>
      <c r="N34" s="2">
        <f t="shared" si="0"/>
        <v>200</v>
      </c>
      <c r="O34" s="94" t="s">
        <v>36</v>
      </c>
      <c r="P34" s="3" t="s">
        <v>22</v>
      </c>
      <c r="Q34" s="146" t="s">
        <v>22</v>
      </c>
    </row>
    <row r="35" spans="1:17" s="26" customFormat="1" ht="15.75" customHeight="1">
      <c r="A35" s="224">
        <v>15</v>
      </c>
      <c r="B35" s="214">
        <v>2</v>
      </c>
      <c r="C35" s="35" t="s">
        <v>18</v>
      </c>
      <c r="D35" s="165" t="s">
        <v>19</v>
      </c>
      <c r="E35" s="166" t="s">
        <v>45</v>
      </c>
      <c r="F35" s="2">
        <v>8420</v>
      </c>
      <c r="G35" s="2" t="s">
        <v>568</v>
      </c>
      <c r="H35" s="13"/>
      <c r="I35" s="2">
        <v>12</v>
      </c>
      <c r="J35" s="2">
        <v>36</v>
      </c>
      <c r="K35" s="2">
        <v>30</v>
      </c>
      <c r="L35" s="2">
        <v>1</v>
      </c>
      <c r="M35" s="2">
        <v>200</v>
      </c>
      <c r="N35" s="2">
        <f t="shared" si="0"/>
        <v>200</v>
      </c>
      <c r="O35" s="94" t="s">
        <v>36</v>
      </c>
      <c r="P35" s="165" t="s">
        <v>46</v>
      </c>
      <c r="Q35" s="146" t="s">
        <v>22</v>
      </c>
    </row>
    <row r="36" spans="1:17" s="26" customFormat="1" ht="15.75" customHeight="1">
      <c r="A36" s="224">
        <v>16</v>
      </c>
      <c r="B36" s="214">
        <v>1</v>
      </c>
      <c r="C36" s="35" t="s">
        <v>18</v>
      </c>
      <c r="D36" s="165" t="s">
        <v>19</v>
      </c>
      <c r="E36" s="166" t="s">
        <v>47</v>
      </c>
      <c r="F36" s="2">
        <v>7903</v>
      </c>
      <c r="G36" s="2" t="s">
        <v>568</v>
      </c>
      <c r="H36" s="13"/>
      <c r="I36" s="2">
        <v>12</v>
      </c>
      <c r="J36" s="2">
        <v>36</v>
      </c>
      <c r="K36" s="2">
        <v>30</v>
      </c>
      <c r="L36" s="2">
        <v>1</v>
      </c>
      <c r="M36" s="2">
        <v>200</v>
      </c>
      <c r="N36" s="2">
        <f t="shared" si="0"/>
        <v>200</v>
      </c>
      <c r="O36" s="94" t="s">
        <v>48</v>
      </c>
      <c r="P36" s="3" t="s">
        <v>22</v>
      </c>
      <c r="Q36" s="146" t="s">
        <v>22</v>
      </c>
    </row>
    <row r="37" spans="1:17" s="26" customFormat="1" ht="15.75" customHeight="1">
      <c r="A37" s="224">
        <v>17</v>
      </c>
      <c r="B37" s="214">
        <v>1</v>
      </c>
      <c r="C37" s="35" t="s">
        <v>18</v>
      </c>
      <c r="D37" s="165" t="s">
        <v>19</v>
      </c>
      <c r="E37" s="166" t="s">
        <v>49</v>
      </c>
      <c r="F37" s="2">
        <v>8170</v>
      </c>
      <c r="G37" s="2" t="s">
        <v>569</v>
      </c>
      <c r="H37" s="13">
        <v>4</v>
      </c>
      <c r="I37" s="2">
        <v>12</v>
      </c>
      <c r="J37" s="2">
        <v>36</v>
      </c>
      <c r="K37" s="2">
        <v>30</v>
      </c>
      <c r="L37" s="2">
        <v>1</v>
      </c>
      <c r="M37" s="2">
        <v>200</v>
      </c>
      <c r="N37" s="2">
        <f t="shared" si="0"/>
        <v>200</v>
      </c>
      <c r="O37" s="94" t="s">
        <v>20</v>
      </c>
      <c r="P37" s="165" t="s">
        <v>27</v>
      </c>
      <c r="Q37" s="146" t="s">
        <v>22</v>
      </c>
    </row>
    <row r="38" spans="1:17" s="26" customFormat="1" ht="15.75" customHeight="1">
      <c r="A38" s="224">
        <v>18</v>
      </c>
      <c r="B38" s="214">
        <v>2</v>
      </c>
      <c r="C38" s="35" t="s">
        <v>18</v>
      </c>
      <c r="D38" s="165" t="s">
        <v>19</v>
      </c>
      <c r="E38" s="165" t="s">
        <v>50</v>
      </c>
      <c r="F38" s="2">
        <v>6105</v>
      </c>
      <c r="G38" s="2" t="s">
        <v>569</v>
      </c>
      <c r="H38" s="13">
        <v>3</v>
      </c>
      <c r="I38" s="2">
        <v>12</v>
      </c>
      <c r="J38" s="2">
        <v>36</v>
      </c>
      <c r="K38" s="2">
        <v>30</v>
      </c>
      <c r="L38" s="2">
        <v>1</v>
      </c>
      <c r="M38" s="2">
        <v>200</v>
      </c>
      <c r="N38" s="2">
        <f t="shared" si="0"/>
        <v>200</v>
      </c>
      <c r="O38" s="94" t="s">
        <v>20</v>
      </c>
      <c r="P38" s="165" t="s">
        <v>27</v>
      </c>
      <c r="Q38" s="146" t="s">
        <v>22</v>
      </c>
    </row>
    <row r="39" spans="1:17" s="26" customFormat="1" ht="15.75" customHeight="1">
      <c r="A39" s="224">
        <v>19</v>
      </c>
      <c r="B39" s="214">
        <v>2</v>
      </c>
      <c r="C39" s="35" t="s">
        <v>18</v>
      </c>
      <c r="D39" s="165" t="s">
        <v>19</v>
      </c>
      <c r="E39" s="165" t="s">
        <v>51</v>
      </c>
      <c r="F39" s="2">
        <v>21892</v>
      </c>
      <c r="G39" s="2" t="s">
        <v>568</v>
      </c>
      <c r="H39" s="13"/>
      <c r="I39" s="2">
        <v>12</v>
      </c>
      <c r="J39" s="2">
        <v>36</v>
      </c>
      <c r="K39" s="2">
        <v>30</v>
      </c>
      <c r="L39" s="2">
        <v>1</v>
      </c>
      <c r="M39" s="2">
        <v>400</v>
      </c>
      <c r="N39" s="2">
        <f t="shared" si="0"/>
        <v>400</v>
      </c>
      <c r="O39" s="94" t="s">
        <v>36</v>
      </c>
      <c r="P39" s="3" t="s">
        <v>22</v>
      </c>
      <c r="Q39" s="146" t="s">
        <v>52</v>
      </c>
    </row>
    <row r="40" spans="1:17" s="26" customFormat="1" ht="15.75" customHeight="1">
      <c r="A40" s="224">
        <v>20</v>
      </c>
      <c r="B40" s="214">
        <v>2</v>
      </c>
      <c r="C40" s="35" t="s">
        <v>18</v>
      </c>
      <c r="D40" s="165" t="s">
        <v>19</v>
      </c>
      <c r="E40" s="166" t="s">
        <v>53</v>
      </c>
      <c r="F40" s="2">
        <v>11842</v>
      </c>
      <c r="G40" s="2" t="s">
        <v>569</v>
      </c>
      <c r="H40" s="13">
        <v>6</v>
      </c>
      <c r="I40" s="2">
        <v>12</v>
      </c>
      <c r="J40" s="2">
        <v>36</v>
      </c>
      <c r="K40" s="2">
        <v>30</v>
      </c>
      <c r="L40" s="2">
        <v>1</v>
      </c>
      <c r="M40" s="2">
        <v>200</v>
      </c>
      <c r="N40" s="2">
        <f t="shared" si="0"/>
        <v>200</v>
      </c>
      <c r="O40" s="94" t="s">
        <v>20</v>
      </c>
      <c r="P40" s="165" t="s">
        <v>30</v>
      </c>
      <c r="Q40" s="146" t="s">
        <v>22</v>
      </c>
    </row>
    <row r="41" spans="1:17" s="26" customFormat="1" ht="15.75" customHeight="1">
      <c r="A41" s="224">
        <v>21</v>
      </c>
      <c r="B41" s="214">
        <v>1</v>
      </c>
      <c r="C41" s="35" t="s">
        <v>18</v>
      </c>
      <c r="D41" s="165" t="s">
        <v>19</v>
      </c>
      <c r="E41" s="166" t="s">
        <v>54</v>
      </c>
      <c r="F41" s="2">
        <v>6408</v>
      </c>
      <c r="G41" s="2" t="s">
        <v>569</v>
      </c>
      <c r="H41" s="13">
        <v>4</v>
      </c>
      <c r="I41" s="2">
        <v>12</v>
      </c>
      <c r="J41" s="2">
        <v>36</v>
      </c>
      <c r="K41" s="2">
        <v>30</v>
      </c>
      <c r="L41" s="2">
        <v>1</v>
      </c>
      <c r="M41" s="2">
        <v>200</v>
      </c>
      <c r="N41" s="2">
        <f t="shared" si="0"/>
        <v>200</v>
      </c>
      <c r="O41" s="94" t="s">
        <v>20</v>
      </c>
      <c r="P41" s="165" t="s">
        <v>55</v>
      </c>
      <c r="Q41" s="146" t="s">
        <v>22</v>
      </c>
    </row>
    <row r="42" spans="1:17" s="26" customFormat="1" ht="15.75" customHeight="1">
      <c r="A42" s="224">
        <v>23</v>
      </c>
      <c r="B42" s="214">
        <v>2</v>
      </c>
      <c r="C42" s="35" t="s">
        <v>18</v>
      </c>
      <c r="D42" s="165" t="s">
        <v>19</v>
      </c>
      <c r="E42" s="165" t="s">
        <v>56</v>
      </c>
      <c r="F42" s="2">
        <v>18747</v>
      </c>
      <c r="G42" s="2" t="s">
        <v>569</v>
      </c>
      <c r="H42" s="13">
        <v>6</v>
      </c>
      <c r="I42" s="2">
        <v>12</v>
      </c>
      <c r="J42" s="2">
        <v>36</v>
      </c>
      <c r="K42" s="2">
        <v>30</v>
      </c>
      <c r="L42" s="2">
        <v>1</v>
      </c>
      <c r="M42" s="2">
        <v>400</v>
      </c>
      <c r="N42" s="2">
        <f t="shared" si="0"/>
        <v>400</v>
      </c>
      <c r="O42" s="94" t="s">
        <v>36</v>
      </c>
      <c r="P42" s="3" t="s">
        <v>22</v>
      </c>
      <c r="Q42" s="146" t="s">
        <v>22</v>
      </c>
    </row>
    <row r="43" spans="1:17" s="26" customFormat="1" ht="15.75" customHeight="1">
      <c r="A43" s="224">
        <v>24</v>
      </c>
      <c r="B43" s="214">
        <v>2</v>
      </c>
      <c r="C43" s="35" t="s">
        <v>18</v>
      </c>
      <c r="D43" s="165" t="s">
        <v>19</v>
      </c>
      <c r="E43" s="165" t="s">
        <v>57</v>
      </c>
      <c r="F43" s="2">
        <v>9232</v>
      </c>
      <c r="G43" s="2" t="s">
        <v>568</v>
      </c>
      <c r="H43" s="13"/>
      <c r="I43" s="2">
        <v>12</v>
      </c>
      <c r="J43" s="2">
        <v>36</v>
      </c>
      <c r="K43" s="2">
        <v>30</v>
      </c>
      <c r="L43" s="2">
        <v>1</v>
      </c>
      <c r="M43" s="2">
        <v>200</v>
      </c>
      <c r="N43" s="2">
        <f t="shared" si="0"/>
        <v>200</v>
      </c>
      <c r="O43" s="94" t="s">
        <v>36</v>
      </c>
      <c r="P43" s="3" t="s">
        <v>22</v>
      </c>
      <c r="Q43" s="146" t="s">
        <v>22</v>
      </c>
    </row>
    <row r="44" spans="1:17" s="26" customFormat="1" ht="15.75" customHeight="1">
      <c r="A44" s="224">
        <v>25</v>
      </c>
      <c r="B44" s="214">
        <v>1</v>
      </c>
      <c r="C44" s="35" t="s">
        <v>18</v>
      </c>
      <c r="D44" s="165" t="s">
        <v>19</v>
      </c>
      <c r="E44" s="165" t="s">
        <v>58</v>
      </c>
      <c r="F44" s="2">
        <v>10769</v>
      </c>
      <c r="G44" s="2" t="s">
        <v>568</v>
      </c>
      <c r="H44" s="13"/>
      <c r="I44" s="2">
        <v>12</v>
      </c>
      <c r="J44" s="2">
        <v>36</v>
      </c>
      <c r="K44" s="2">
        <v>30</v>
      </c>
      <c r="L44" s="2">
        <v>1</v>
      </c>
      <c r="M44" s="2">
        <v>200</v>
      </c>
      <c r="N44" s="2">
        <f t="shared" si="0"/>
        <v>200</v>
      </c>
      <c r="O44" s="94" t="s">
        <v>24</v>
      </c>
      <c r="P44" s="3" t="s">
        <v>22</v>
      </c>
      <c r="Q44" s="146" t="s">
        <v>22</v>
      </c>
    </row>
    <row r="45" spans="1:17" s="26" customFormat="1" ht="15.75" customHeight="1">
      <c r="A45" s="224">
        <v>26</v>
      </c>
      <c r="B45" s="214">
        <v>1</v>
      </c>
      <c r="C45" s="35" t="s">
        <v>18</v>
      </c>
      <c r="D45" s="165" t="s">
        <v>19</v>
      </c>
      <c r="E45" s="165" t="s">
        <v>59</v>
      </c>
      <c r="F45" s="2">
        <v>9216</v>
      </c>
      <c r="G45" s="2" t="s">
        <v>569</v>
      </c>
      <c r="H45" s="13">
        <v>6</v>
      </c>
      <c r="I45" s="2">
        <v>12</v>
      </c>
      <c r="J45" s="2">
        <v>36</v>
      </c>
      <c r="K45" s="2">
        <v>30</v>
      </c>
      <c r="L45" s="2">
        <v>1</v>
      </c>
      <c r="M45" s="2">
        <v>200</v>
      </c>
      <c r="N45" s="89">
        <f t="shared" si="0"/>
        <v>200</v>
      </c>
      <c r="O45" s="94" t="s">
        <v>60</v>
      </c>
      <c r="P45" s="3" t="s">
        <v>22</v>
      </c>
      <c r="Q45" s="146" t="s">
        <v>22</v>
      </c>
    </row>
    <row r="46" spans="1:17" s="26" customFormat="1" ht="15.75" customHeight="1">
      <c r="A46" s="224">
        <v>27</v>
      </c>
      <c r="B46" s="214">
        <v>1</v>
      </c>
      <c r="C46" s="35" t="s">
        <v>18</v>
      </c>
      <c r="D46" s="165" t="s">
        <v>19</v>
      </c>
      <c r="E46" s="166" t="s">
        <v>61</v>
      </c>
      <c r="F46" s="2">
        <v>10855</v>
      </c>
      <c r="G46" s="2" t="s">
        <v>569</v>
      </c>
      <c r="H46" s="13">
        <v>5</v>
      </c>
      <c r="I46" s="2">
        <v>12</v>
      </c>
      <c r="J46" s="2">
        <v>36</v>
      </c>
      <c r="K46" s="2">
        <v>30</v>
      </c>
      <c r="L46" s="2">
        <v>1</v>
      </c>
      <c r="M46" s="2">
        <v>200</v>
      </c>
      <c r="N46" s="2">
        <f t="shared" si="0"/>
        <v>200</v>
      </c>
      <c r="O46" s="94" t="s">
        <v>62</v>
      </c>
      <c r="P46" s="3" t="s">
        <v>22</v>
      </c>
      <c r="Q46" s="146" t="s">
        <v>22</v>
      </c>
    </row>
    <row r="47" spans="1:17" s="26" customFormat="1" ht="15.75" customHeight="1">
      <c r="A47" s="224">
        <v>28</v>
      </c>
      <c r="B47" s="214">
        <v>1</v>
      </c>
      <c r="C47" s="35" t="s">
        <v>18</v>
      </c>
      <c r="D47" s="165" t="s">
        <v>19</v>
      </c>
      <c r="E47" s="166" t="s">
        <v>63</v>
      </c>
      <c r="F47" s="2">
        <v>11424</v>
      </c>
      <c r="G47" s="2" t="s">
        <v>569</v>
      </c>
      <c r="H47" s="13">
        <v>5</v>
      </c>
      <c r="I47" s="2">
        <v>12</v>
      </c>
      <c r="J47" s="2">
        <v>36</v>
      </c>
      <c r="K47" s="2">
        <v>30</v>
      </c>
      <c r="L47" s="2">
        <v>1</v>
      </c>
      <c r="M47" s="2">
        <v>200</v>
      </c>
      <c r="N47" s="2">
        <f t="shared" si="0"/>
        <v>200</v>
      </c>
      <c r="O47" s="94" t="s">
        <v>62</v>
      </c>
      <c r="P47" s="3" t="s">
        <v>22</v>
      </c>
      <c r="Q47" s="146" t="s">
        <v>22</v>
      </c>
    </row>
    <row r="48" spans="1:17" s="26" customFormat="1" ht="15.75" customHeight="1">
      <c r="A48" s="224">
        <v>29</v>
      </c>
      <c r="B48" s="214">
        <v>2</v>
      </c>
      <c r="C48" s="35" t="s">
        <v>18</v>
      </c>
      <c r="D48" s="165" t="s">
        <v>19</v>
      </c>
      <c r="E48" s="166" t="s">
        <v>549</v>
      </c>
      <c r="F48" s="2">
        <v>17704</v>
      </c>
      <c r="G48" s="2" t="s">
        <v>568</v>
      </c>
      <c r="H48" s="13"/>
      <c r="I48" s="2">
        <v>12</v>
      </c>
      <c r="J48" s="2">
        <v>36</v>
      </c>
      <c r="K48" s="2">
        <v>30</v>
      </c>
      <c r="L48" s="2">
        <v>1</v>
      </c>
      <c r="M48" s="2">
        <v>200</v>
      </c>
      <c r="N48" s="2">
        <f t="shared" si="0"/>
        <v>200</v>
      </c>
      <c r="O48" s="94" t="s">
        <v>36</v>
      </c>
      <c r="P48" s="3" t="s">
        <v>22</v>
      </c>
      <c r="Q48" s="146" t="s">
        <v>22</v>
      </c>
    </row>
    <row r="49" spans="1:18" s="26" customFormat="1" ht="15.75" customHeight="1">
      <c r="A49" s="224">
        <v>30</v>
      </c>
      <c r="B49" s="214">
        <v>1</v>
      </c>
      <c r="C49" s="35" t="s">
        <v>18</v>
      </c>
      <c r="D49" s="165" t="s">
        <v>19</v>
      </c>
      <c r="E49" s="166" t="s">
        <v>519</v>
      </c>
      <c r="F49" s="2">
        <v>7853</v>
      </c>
      <c r="G49" s="2" t="s">
        <v>568</v>
      </c>
      <c r="H49" s="13"/>
      <c r="I49" s="2">
        <v>12</v>
      </c>
      <c r="J49" s="2">
        <v>36</v>
      </c>
      <c r="K49" s="2">
        <v>30</v>
      </c>
      <c r="L49" s="2">
        <v>1</v>
      </c>
      <c r="M49" s="2">
        <v>200</v>
      </c>
      <c r="N49" s="2">
        <v>200</v>
      </c>
      <c r="O49" s="147" t="s">
        <v>24</v>
      </c>
      <c r="P49" s="165" t="s">
        <v>65</v>
      </c>
      <c r="Q49" s="146" t="s">
        <v>22</v>
      </c>
    </row>
    <row r="50" spans="1:18" s="26" customFormat="1" ht="15.75" customHeight="1">
      <c r="A50" s="224">
        <v>31</v>
      </c>
      <c r="B50" s="214">
        <v>2</v>
      </c>
      <c r="C50" s="35" t="s">
        <v>18</v>
      </c>
      <c r="D50" s="165" t="s">
        <v>19</v>
      </c>
      <c r="E50" s="165" t="s">
        <v>64</v>
      </c>
      <c r="F50" s="2">
        <v>11342</v>
      </c>
      <c r="G50" s="2" t="s">
        <v>569</v>
      </c>
      <c r="H50" s="13">
        <v>5</v>
      </c>
      <c r="I50" s="2">
        <v>12</v>
      </c>
      <c r="J50" s="2">
        <v>36</v>
      </c>
      <c r="K50" s="2">
        <v>30</v>
      </c>
      <c r="L50" s="2">
        <v>1</v>
      </c>
      <c r="M50" s="2">
        <v>200</v>
      </c>
      <c r="N50" s="2">
        <f t="shared" si="0"/>
        <v>200</v>
      </c>
      <c r="O50" s="94" t="s">
        <v>24</v>
      </c>
      <c r="P50" s="165" t="s">
        <v>65</v>
      </c>
      <c r="Q50" s="146" t="s">
        <v>22</v>
      </c>
    </row>
    <row r="51" spans="1:18" s="26" customFormat="1" ht="15.75" customHeight="1">
      <c r="A51" s="224">
        <v>32</v>
      </c>
      <c r="B51" s="214">
        <v>1</v>
      </c>
      <c r="C51" s="35" t="s">
        <v>18</v>
      </c>
      <c r="D51" s="165" t="s">
        <v>19</v>
      </c>
      <c r="E51" s="165" t="s">
        <v>66</v>
      </c>
      <c r="F51" s="2">
        <v>13178</v>
      </c>
      <c r="G51" s="2" t="s">
        <v>568</v>
      </c>
      <c r="H51" s="13"/>
      <c r="I51" s="2">
        <v>12</v>
      </c>
      <c r="J51" s="2">
        <v>36</v>
      </c>
      <c r="K51" s="2">
        <v>30</v>
      </c>
      <c r="L51" s="2">
        <v>1</v>
      </c>
      <c r="M51" s="2">
        <v>200</v>
      </c>
      <c r="N51" s="2">
        <f t="shared" si="0"/>
        <v>200</v>
      </c>
      <c r="O51" s="94" t="s">
        <v>24</v>
      </c>
      <c r="P51" s="165" t="s">
        <v>65</v>
      </c>
      <c r="Q51" s="146" t="s">
        <v>22</v>
      </c>
    </row>
    <row r="52" spans="1:18" s="26" customFormat="1" ht="15.75" customHeight="1">
      <c r="A52" s="224">
        <v>33</v>
      </c>
      <c r="B52" s="214">
        <v>2</v>
      </c>
      <c r="C52" s="235" t="s">
        <v>18</v>
      </c>
      <c r="D52" s="236" t="s">
        <v>19</v>
      </c>
      <c r="E52" s="236" t="s">
        <v>67</v>
      </c>
      <c r="F52" s="237">
        <v>15777</v>
      </c>
      <c r="G52" s="237" t="s">
        <v>569</v>
      </c>
      <c r="H52" s="301">
        <v>6</v>
      </c>
      <c r="I52" s="237">
        <v>12</v>
      </c>
      <c r="J52" s="237">
        <v>36</v>
      </c>
      <c r="K52" s="237">
        <v>30</v>
      </c>
      <c r="L52" s="237">
        <v>1</v>
      </c>
      <c r="M52" s="237">
        <v>400</v>
      </c>
      <c r="N52" s="237">
        <f t="shared" si="0"/>
        <v>400</v>
      </c>
      <c r="O52" s="302" t="s">
        <v>36</v>
      </c>
      <c r="P52" s="240" t="s">
        <v>22</v>
      </c>
      <c r="Q52" s="303" t="s">
        <v>68</v>
      </c>
      <c r="R52" s="26" t="s">
        <v>672</v>
      </c>
    </row>
    <row r="53" spans="1:18" s="26" customFormat="1" ht="15.75" customHeight="1">
      <c r="A53" s="224">
        <v>34</v>
      </c>
      <c r="B53" s="214">
        <v>1</v>
      </c>
      <c r="C53" s="35" t="s">
        <v>18</v>
      </c>
      <c r="D53" s="165" t="s">
        <v>19</v>
      </c>
      <c r="E53" s="165" t="s">
        <v>69</v>
      </c>
      <c r="F53" s="2">
        <v>13908</v>
      </c>
      <c r="G53" s="2" t="s">
        <v>569</v>
      </c>
      <c r="H53" s="13">
        <v>6</v>
      </c>
      <c r="I53" s="2">
        <v>12</v>
      </c>
      <c r="J53" s="2">
        <v>36</v>
      </c>
      <c r="K53" s="2">
        <v>30</v>
      </c>
      <c r="L53" s="2">
        <v>1</v>
      </c>
      <c r="M53" s="2">
        <v>200</v>
      </c>
      <c r="N53" s="2">
        <f t="shared" si="0"/>
        <v>200</v>
      </c>
      <c r="O53" s="94" t="s">
        <v>36</v>
      </c>
      <c r="P53" s="3" t="s">
        <v>22</v>
      </c>
      <c r="Q53" s="146" t="s">
        <v>22</v>
      </c>
    </row>
    <row r="54" spans="1:18" s="26" customFormat="1" ht="15.75" customHeight="1">
      <c r="A54" s="224">
        <v>35</v>
      </c>
      <c r="B54" s="214">
        <v>1</v>
      </c>
      <c r="C54" s="35" t="s">
        <v>18</v>
      </c>
      <c r="D54" s="165" t="s">
        <v>19</v>
      </c>
      <c r="E54" s="165" t="s">
        <v>70</v>
      </c>
      <c r="F54" s="2">
        <v>7420</v>
      </c>
      <c r="G54" s="2" t="s">
        <v>568</v>
      </c>
      <c r="H54" s="13"/>
      <c r="I54" s="2">
        <v>12</v>
      </c>
      <c r="J54" s="2">
        <v>36</v>
      </c>
      <c r="K54" s="2">
        <v>30</v>
      </c>
      <c r="L54" s="2">
        <v>1</v>
      </c>
      <c r="M54" s="2">
        <v>200</v>
      </c>
      <c r="N54" s="2">
        <f t="shared" si="0"/>
        <v>200</v>
      </c>
      <c r="O54" s="94" t="s">
        <v>36</v>
      </c>
      <c r="P54" s="3" t="s">
        <v>22</v>
      </c>
      <c r="Q54" s="146" t="s">
        <v>22</v>
      </c>
    </row>
    <row r="55" spans="1:18" s="26" customFormat="1" ht="15.75" customHeight="1">
      <c r="A55" s="224">
        <v>36</v>
      </c>
      <c r="B55" s="214">
        <v>2</v>
      </c>
      <c r="C55" s="35" t="s">
        <v>18</v>
      </c>
      <c r="D55" s="165" t="s">
        <v>19</v>
      </c>
      <c r="E55" s="165" t="s">
        <v>71</v>
      </c>
      <c r="F55" s="2">
        <v>7987</v>
      </c>
      <c r="G55" s="2" t="s">
        <v>569</v>
      </c>
      <c r="H55" s="13">
        <v>7</v>
      </c>
      <c r="I55" s="2">
        <v>12</v>
      </c>
      <c r="J55" s="2">
        <v>36</v>
      </c>
      <c r="K55" s="2">
        <v>30</v>
      </c>
      <c r="L55" s="2">
        <v>1</v>
      </c>
      <c r="M55" s="2">
        <v>200</v>
      </c>
      <c r="N55" s="2">
        <f t="shared" si="0"/>
        <v>200</v>
      </c>
      <c r="O55" s="94" t="s">
        <v>20</v>
      </c>
      <c r="P55" s="165" t="s">
        <v>30</v>
      </c>
      <c r="Q55" s="146" t="s">
        <v>22</v>
      </c>
    </row>
    <row r="56" spans="1:18" s="26" customFormat="1" ht="15.75" customHeight="1">
      <c r="A56" s="224">
        <v>37</v>
      </c>
      <c r="B56" s="214">
        <v>2</v>
      </c>
      <c r="C56" s="35" t="s">
        <v>18</v>
      </c>
      <c r="D56" s="165" t="s">
        <v>72</v>
      </c>
      <c r="E56" s="166" t="s">
        <v>73</v>
      </c>
      <c r="F56" s="2">
        <v>12439</v>
      </c>
      <c r="G56" s="2" t="s">
        <v>569</v>
      </c>
      <c r="H56" s="13">
        <v>7</v>
      </c>
      <c r="I56" s="2">
        <v>12</v>
      </c>
      <c r="J56" s="2">
        <v>36</v>
      </c>
      <c r="K56" s="2">
        <v>30</v>
      </c>
      <c r="L56" s="2">
        <v>1</v>
      </c>
      <c r="M56" s="2">
        <v>200</v>
      </c>
      <c r="N56" s="2">
        <f t="shared" si="0"/>
        <v>200</v>
      </c>
      <c r="O56" s="94" t="s">
        <v>24</v>
      </c>
      <c r="P56" s="3" t="s">
        <v>22</v>
      </c>
      <c r="Q56" s="146" t="s">
        <v>22</v>
      </c>
    </row>
    <row r="57" spans="1:18" s="26" customFormat="1" ht="15.75" customHeight="1">
      <c r="A57" s="224">
        <v>38</v>
      </c>
      <c r="B57" s="214">
        <v>1</v>
      </c>
      <c r="C57" s="35" t="s">
        <v>18</v>
      </c>
      <c r="D57" s="165" t="s">
        <v>19</v>
      </c>
      <c r="E57" s="166" t="s">
        <v>74</v>
      </c>
      <c r="F57" s="2">
        <v>15248</v>
      </c>
      <c r="G57" s="2" t="s">
        <v>569</v>
      </c>
      <c r="H57" s="13">
        <v>4</v>
      </c>
      <c r="I57" s="2">
        <v>12</v>
      </c>
      <c r="J57" s="2">
        <v>36</v>
      </c>
      <c r="K57" s="2">
        <v>30</v>
      </c>
      <c r="L57" s="2">
        <v>1</v>
      </c>
      <c r="M57" s="2">
        <v>400</v>
      </c>
      <c r="N57" s="2">
        <f t="shared" si="0"/>
        <v>400</v>
      </c>
      <c r="O57" s="94" t="s">
        <v>36</v>
      </c>
      <c r="P57" s="165" t="s">
        <v>75</v>
      </c>
      <c r="Q57" s="146" t="s">
        <v>22</v>
      </c>
    </row>
    <row r="58" spans="1:18" s="26" customFormat="1" ht="15.75" customHeight="1">
      <c r="A58" s="224">
        <v>39</v>
      </c>
      <c r="B58" s="214">
        <v>2</v>
      </c>
      <c r="C58" s="35" t="s">
        <v>18</v>
      </c>
      <c r="D58" s="165" t="s">
        <v>19</v>
      </c>
      <c r="E58" s="166" t="s">
        <v>76</v>
      </c>
      <c r="F58" s="2">
        <v>7654</v>
      </c>
      <c r="G58" s="2" t="s">
        <v>568</v>
      </c>
      <c r="H58" s="13"/>
      <c r="I58" s="2">
        <v>12</v>
      </c>
      <c r="J58" s="2">
        <v>36</v>
      </c>
      <c r="K58" s="2">
        <v>30</v>
      </c>
      <c r="L58" s="2">
        <v>1</v>
      </c>
      <c r="M58" s="2">
        <v>200</v>
      </c>
      <c r="N58" s="89">
        <f t="shared" si="0"/>
        <v>200</v>
      </c>
      <c r="O58" s="94" t="s">
        <v>20</v>
      </c>
      <c r="P58" s="3" t="s">
        <v>22</v>
      </c>
      <c r="Q58" s="146" t="s">
        <v>22</v>
      </c>
    </row>
    <row r="59" spans="1:18" s="26" customFormat="1" ht="15.75" customHeight="1">
      <c r="A59" s="224">
        <v>40</v>
      </c>
      <c r="B59" s="214">
        <v>1</v>
      </c>
      <c r="C59" s="35" t="s">
        <v>18</v>
      </c>
      <c r="D59" s="165" t="s">
        <v>19</v>
      </c>
      <c r="E59" s="165" t="s">
        <v>77</v>
      </c>
      <c r="F59" s="2">
        <v>10429</v>
      </c>
      <c r="G59" s="2" t="s">
        <v>568</v>
      </c>
      <c r="H59" s="13"/>
      <c r="I59" s="2">
        <v>12</v>
      </c>
      <c r="J59" s="2">
        <v>36</v>
      </c>
      <c r="K59" s="2">
        <v>30</v>
      </c>
      <c r="L59" s="2">
        <v>1</v>
      </c>
      <c r="M59" s="2">
        <v>200</v>
      </c>
      <c r="N59" s="2">
        <f t="shared" si="0"/>
        <v>200</v>
      </c>
      <c r="O59" s="94" t="s">
        <v>60</v>
      </c>
      <c r="P59" s="3" t="s">
        <v>22</v>
      </c>
      <c r="Q59" s="146" t="s">
        <v>78</v>
      </c>
      <c r="R59" s="242"/>
    </row>
    <row r="60" spans="1:18" s="26" customFormat="1" ht="15.75" customHeight="1">
      <c r="A60" s="224">
        <v>41</v>
      </c>
      <c r="B60" s="214">
        <v>1</v>
      </c>
      <c r="C60" s="35" t="s">
        <v>18</v>
      </c>
      <c r="D60" s="165" t="s">
        <v>19</v>
      </c>
      <c r="E60" s="166" t="s">
        <v>79</v>
      </c>
      <c r="F60" s="2">
        <v>6614</v>
      </c>
      <c r="G60" s="2" t="s">
        <v>568</v>
      </c>
      <c r="H60" s="13"/>
      <c r="I60" s="2">
        <v>12</v>
      </c>
      <c r="J60" s="2">
        <v>36</v>
      </c>
      <c r="K60" s="2">
        <v>30</v>
      </c>
      <c r="L60" s="2">
        <v>1</v>
      </c>
      <c r="M60" s="2">
        <v>200</v>
      </c>
      <c r="N60" s="2">
        <f t="shared" si="0"/>
        <v>200</v>
      </c>
      <c r="O60" s="94" t="s">
        <v>39</v>
      </c>
      <c r="P60" s="3" t="s">
        <v>22</v>
      </c>
      <c r="Q60" s="146" t="s">
        <v>80</v>
      </c>
    </row>
    <row r="61" spans="1:18" s="26" customFormat="1" ht="15.75" customHeight="1">
      <c r="A61" s="224">
        <v>42</v>
      </c>
      <c r="B61" s="214">
        <v>1</v>
      </c>
      <c r="C61" s="35" t="s">
        <v>18</v>
      </c>
      <c r="D61" s="165" t="s">
        <v>19</v>
      </c>
      <c r="E61" s="166" t="s">
        <v>81</v>
      </c>
      <c r="F61" s="2">
        <v>11135</v>
      </c>
      <c r="G61" s="2" t="s">
        <v>568</v>
      </c>
      <c r="H61" s="13"/>
      <c r="I61" s="2">
        <v>12</v>
      </c>
      <c r="J61" s="2">
        <v>36</v>
      </c>
      <c r="K61" s="2">
        <v>30</v>
      </c>
      <c r="L61" s="2">
        <v>1</v>
      </c>
      <c r="M61" s="2">
        <v>200</v>
      </c>
      <c r="N61" s="2">
        <f t="shared" si="0"/>
        <v>200</v>
      </c>
      <c r="O61" s="94" t="s">
        <v>48</v>
      </c>
      <c r="P61" s="3" t="s">
        <v>22</v>
      </c>
      <c r="Q61" s="146" t="s">
        <v>22</v>
      </c>
    </row>
    <row r="62" spans="1:18" s="26" customFormat="1" ht="15.75" customHeight="1">
      <c r="A62" s="224">
        <v>43</v>
      </c>
      <c r="B62" s="214">
        <v>1</v>
      </c>
      <c r="C62" s="35" t="s">
        <v>18</v>
      </c>
      <c r="D62" s="165" t="s">
        <v>19</v>
      </c>
      <c r="E62" s="166" t="s">
        <v>82</v>
      </c>
      <c r="F62" s="2">
        <v>6160</v>
      </c>
      <c r="G62" s="2" t="s">
        <v>568</v>
      </c>
      <c r="H62" s="13"/>
      <c r="I62" s="2">
        <v>12</v>
      </c>
      <c r="J62" s="2">
        <v>36</v>
      </c>
      <c r="K62" s="2">
        <v>30</v>
      </c>
      <c r="L62" s="2">
        <v>1</v>
      </c>
      <c r="M62" s="2">
        <v>200</v>
      </c>
      <c r="N62" s="2">
        <f t="shared" si="0"/>
        <v>200</v>
      </c>
      <c r="O62" s="94" t="s">
        <v>36</v>
      </c>
      <c r="P62" s="3" t="s">
        <v>22</v>
      </c>
      <c r="Q62" s="146" t="s">
        <v>22</v>
      </c>
    </row>
    <row r="63" spans="1:18" s="26" customFormat="1" ht="15.75" customHeight="1">
      <c r="A63" s="224">
        <v>44</v>
      </c>
      <c r="B63" s="214">
        <v>2</v>
      </c>
      <c r="C63" s="35" t="s">
        <v>18</v>
      </c>
      <c r="D63" s="165" t="s">
        <v>19</v>
      </c>
      <c r="E63" s="166" t="s">
        <v>83</v>
      </c>
      <c r="F63" s="2">
        <v>10098</v>
      </c>
      <c r="G63" s="2" t="s">
        <v>569</v>
      </c>
      <c r="H63" s="13">
        <v>4</v>
      </c>
      <c r="I63" s="2">
        <v>12</v>
      </c>
      <c r="J63" s="2">
        <v>36</v>
      </c>
      <c r="K63" s="2">
        <v>30</v>
      </c>
      <c r="L63" s="2">
        <v>1</v>
      </c>
      <c r="M63" s="2">
        <v>200</v>
      </c>
      <c r="N63" s="2">
        <f t="shared" si="0"/>
        <v>200</v>
      </c>
      <c r="O63" s="94" t="s">
        <v>36</v>
      </c>
      <c r="P63" s="3" t="s">
        <v>22</v>
      </c>
      <c r="Q63" s="146" t="s">
        <v>22</v>
      </c>
    </row>
    <row r="64" spans="1:18" s="26" customFormat="1" ht="15.75" customHeight="1">
      <c r="A64" s="224">
        <v>45</v>
      </c>
      <c r="B64" s="214">
        <v>1</v>
      </c>
      <c r="C64" s="35" t="s">
        <v>18</v>
      </c>
      <c r="D64" s="165" t="s">
        <v>19</v>
      </c>
      <c r="E64" s="165" t="s">
        <v>84</v>
      </c>
      <c r="F64" s="2">
        <v>11096</v>
      </c>
      <c r="G64" s="2" t="s">
        <v>569</v>
      </c>
      <c r="H64" s="13">
        <v>7</v>
      </c>
      <c r="I64" s="2">
        <v>12</v>
      </c>
      <c r="J64" s="2">
        <v>36</v>
      </c>
      <c r="K64" s="2">
        <v>30</v>
      </c>
      <c r="L64" s="2">
        <v>1</v>
      </c>
      <c r="M64" s="2">
        <v>200</v>
      </c>
      <c r="N64" s="2">
        <f t="shared" si="0"/>
        <v>200</v>
      </c>
      <c r="O64" s="94" t="s">
        <v>48</v>
      </c>
      <c r="P64" s="165" t="s">
        <v>85</v>
      </c>
      <c r="Q64" s="146" t="s">
        <v>22</v>
      </c>
    </row>
    <row r="65" spans="1:17" s="26" customFormat="1" ht="15.75" customHeight="1">
      <c r="A65" s="224">
        <v>46</v>
      </c>
      <c r="B65" s="214">
        <v>2</v>
      </c>
      <c r="C65" s="35" t="s">
        <v>18</v>
      </c>
      <c r="D65" s="165" t="s">
        <v>19</v>
      </c>
      <c r="E65" s="165" t="s">
        <v>86</v>
      </c>
      <c r="F65" s="2">
        <v>15237</v>
      </c>
      <c r="G65" s="2" t="s">
        <v>569</v>
      </c>
      <c r="H65" s="13">
        <v>6</v>
      </c>
      <c r="I65" s="2">
        <v>12</v>
      </c>
      <c r="J65" s="2">
        <v>36</v>
      </c>
      <c r="K65" s="2">
        <v>30</v>
      </c>
      <c r="L65" s="2">
        <v>1</v>
      </c>
      <c r="M65" s="2">
        <v>400</v>
      </c>
      <c r="N65" s="2">
        <f t="shared" si="0"/>
        <v>400</v>
      </c>
      <c r="O65" s="94" t="s">
        <v>36</v>
      </c>
      <c r="P65" s="3" t="s">
        <v>22</v>
      </c>
      <c r="Q65" s="146" t="s">
        <v>87</v>
      </c>
    </row>
    <row r="66" spans="1:17" s="26" customFormat="1" ht="15.75" customHeight="1">
      <c r="A66" s="224"/>
      <c r="B66" s="214">
        <v>1</v>
      </c>
      <c r="C66" s="35" t="s">
        <v>18</v>
      </c>
      <c r="D66" s="165" t="s">
        <v>19</v>
      </c>
      <c r="E66" s="165" t="s">
        <v>675</v>
      </c>
      <c r="F66" s="237"/>
      <c r="G66" s="2" t="s">
        <v>568</v>
      </c>
      <c r="H66" s="13"/>
      <c r="I66" s="2">
        <v>12</v>
      </c>
      <c r="J66" s="2">
        <v>36</v>
      </c>
      <c r="K66" s="2">
        <v>30</v>
      </c>
      <c r="L66" s="2">
        <v>1</v>
      </c>
      <c r="M66" s="2">
        <v>200</v>
      </c>
      <c r="N66" s="2">
        <v>200</v>
      </c>
      <c r="O66" s="94" t="s">
        <v>24</v>
      </c>
      <c r="P66" s="3"/>
      <c r="Q66" s="146"/>
    </row>
    <row r="67" spans="1:17" s="26" customFormat="1" ht="15.75" customHeight="1">
      <c r="A67" s="224">
        <v>47</v>
      </c>
      <c r="B67" s="214">
        <v>2</v>
      </c>
      <c r="C67" s="35" t="s">
        <v>18</v>
      </c>
      <c r="D67" s="165" t="s">
        <v>19</v>
      </c>
      <c r="E67" s="165" t="s">
        <v>518</v>
      </c>
      <c r="F67" s="2">
        <v>9515</v>
      </c>
      <c r="G67" s="2" t="s">
        <v>568</v>
      </c>
      <c r="H67" s="13"/>
      <c r="I67" s="2">
        <v>12</v>
      </c>
      <c r="J67" s="2">
        <v>36</v>
      </c>
      <c r="K67" s="2">
        <v>30</v>
      </c>
      <c r="L67" s="2">
        <v>1</v>
      </c>
      <c r="M67" s="2">
        <v>200</v>
      </c>
      <c r="N67" s="2">
        <v>200</v>
      </c>
      <c r="O67" s="147" t="s">
        <v>24</v>
      </c>
      <c r="P67" s="3" t="s">
        <v>22</v>
      </c>
      <c r="Q67" s="146" t="s">
        <v>22</v>
      </c>
    </row>
    <row r="68" spans="1:17" s="26" customFormat="1" ht="15.75" customHeight="1">
      <c r="A68" s="224">
        <v>48</v>
      </c>
      <c r="B68" s="214">
        <v>1</v>
      </c>
      <c r="C68" s="35" t="s">
        <v>18</v>
      </c>
      <c r="D68" s="165" t="s">
        <v>19</v>
      </c>
      <c r="E68" s="166" t="s">
        <v>90</v>
      </c>
      <c r="F68" s="2">
        <v>8521</v>
      </c>
      <c r="G68" s="2" t="s">
        <v>569</v>
      </c>
      <c r="H68" s="13">
        <v>4</v>
      </c>
      <c r="I68" s="2">
        <v>12</v>
      </c>
      <c r="J68" s="2">
        <v>36</v>
      </c>
      <c r="K68" s="2">
        <v>30</v>
      </c>
      <c r="L68" s="2">
        <v>1</v>
      </c>
      <c r="M68" s="2">
        <v>200</v>
      </c>
      <c r="N68" s="2">
        <f t="shared" si="0"/>
        <v>200</v>
      </c>
      <c r="O68" s="94" t="s">
        <v>20</v>
      </c>
      <c r="P68" s="165" t="s">
        <v>55</v>
      </c>
      <c r="Q68" s="146" t="s">
        <v>22</v>
      </c>
    </row>
    <row r="69" spans="1:17" s="26" customFormat="1" ht="15.75" customHeight="1">
      <c r="A69" s="224">
        <v>49</v>
      </c>
      <c r="B69" s="214">
        <v>2</v>
      </c>
      <c r="C69" s="35" t="s">
        <v>18</v>
      </c>
      <c r="D69" s="165" t="s">
        <v>19</v>
      </c>
      <c r="E69" s="165" t="s">
        <v>91</v>
      </c>
      <c r="F69" s="2">
        <v>11239</v>
      </c>
      <c r="G69" s="2" t="s">
        <v>569</v>
      </c>
      <c r="H69" s="13">
        <v>3</v>
      </c>
      <c r="I69" s="2">
        <v>12</v>
      </c>
      <c r="J69" s="2">
        <v>36</v>
      </c>
      <c r="K69" s="2">
        <v>30</v>
      </c>
      <c r="L69" s="2">
        <v>1</v>
      </c>
      <c r="M69" s="2">
        <v>200</v>
      </c>
      <c r="N69" s="2">
        <f t="shared" si="0"/>
        <v>200</v>
      </c>
      <c r="O69" s="94" t="s">
        <v>20</v>
      </c>
      <c r="P69" s="165" t="s">
        <v>55</v>
      </c>
      <c r="Q69" s="146" t="s">
        <v>22</v>
      </c>
    </row>
    <row r="70" spans="1:17" s="26" customFormat="1" ht="15.75" customHeight="1">
      <c r="A70" s="224">
        <v>50</v>
      </c>
      <c r="B70" s="214">
        <v>2</v>
      </c>
      <c r="C70" s="35" t="s">
        <v>18</v>
      </c>
      <c r="D70" s="165" t="s">
        <v>19</v>
      </c>
      <c r="E70" s="165" t="s">
        <v>488</v>
      </c>
      <c r="F70" s="2">
        <v>13003</v>
      </c>
      <c r="G70" s="2" t="s">
        <v>568</v>
      </c>
      <c r="H70" s="13"/>
      <c r="I70" s="2">
        <v>12</v>
      </c>
      <c r="J70" s="2">
        <v>36</v>
      </c>
      <c r="K70" s="2">
        <v>30</v>
      </c>
      <c r="L70" s="2">
        <v>1</v>
      </c>
      <c r="M70" s="2">
        <v>200</v>
      </c>
      <c r="N70" s="89">
        <f t="shared" si="0"/>
        <v>200</v>
      </c>
      <c r="O70" s="94" t="s">
        <v>36</v>
      </c>
      <c r="P70" s="165" t="s">
        <v>114</v>
      </c>
      <c r="Q70" s="146" t="s">
        <v>22</v>
      </c>
    </row>
    <row r="71" spans="1:17" s="26" customFormat="1" ht="15.75" customHeight="1">
      <c r="A71" s="224">
        <v>51</v>
      </c>
      <c r="B71" s="214">
        <v>1</v>
      </c>
      <c r="C71" s="35" t="s">
        <v>18</v>
      </c>
      <c r="D71" s="165" t="s">
        <v>19</v>
      </c>
      <c r="E71" s="166" t="s">
        <v>93</v>
      </c>
      <c r="F71" s="2">
        <v>11913</v>
      </c>
      <c r="G71" s="2" t="s">
        <v>569</v>
      </c>
      <c r="H71" s="13">
        <v>7</v>
      </c>
      <c r="I71" s="2">
        <v>12</v>
      </c>
      <c r="J71" s="2">
        <v>36</v>
      </c>
      <c r="K71" s="2">
        <v>30</v>
      </c>
      <c r="L71" s="2">
        <v>1</v>
      </c>
      <c r="M71" s="2">
        <v>200</v>
      </c>
      <c r="N71" s="2">
        <f t="shared" si="0"/>
        <v>200</v>
      </c>
      <c r="O71" s="94" t="s">
        <v>60</v>
      </c>
      <c r="P71" s="165" t="s">
        <v>94</v>
      </c>
      <c r="Q71" s="146" t="s">
        <v>22</v>
      </c>
    </row>
    <row r="72" spans="1:17" s="26" customFormat="1" ht="15.75" customHeight="1">
      <c r="A72" s="224">
        <v>52</v>
      </c>
      <c r="B72" s="214">
        <v>2</v>
      </c>
      <c r="C72" s="35" t="s">
        <v>18</v>
      </c>
      <c r="D72" s="165" t="s">
        <v>19</v>
      </c>
      <c r="E72" s="166" t="s">
        <v>95</v>
      </c>
      <c r="F72" s="2">
        <v>7888</v>
      </c>
      <c r="G72" s="2" t="s">
        <v>569</v>
      </c>
      <c r="H72" s="13">
        <v>4</v>
      </c>
      <c r="I72" s="2">
        <v>12</v>
      </c>
      <c r="J72" s="2">
        <v>36</v>
      </c>
      <c r="K72" s="2">
        <v>30</v>
      </c>
      <c r="L72" s="2">
        <v>1</v>
      </c>
      <c r="M72" s="2">
        <v>200</v>
      </c>
      <c r="N72" s="2">
        <f t="shared" si="0"/>
        <v>200</v>
      </c>
      <c r="O72" s="94" t="s">
        <v>60</v>
      </c>
      <c r="P72" s="165" t="s">
        <v>94</v>
      </c>
      <c r="Q72" s="146" t="s">
        <v>22</v>
      </c>
    </row>
    <row r="73" spans="1:17" s="26" customFormat="1" ht="15.75" customHeight="1">
      <c r="A73" s="224">
        <v>53</v>
      </c>
      <c r="B73" s="214">
        <v>1</v>
      </c>
      <c r="C73" s="35" t="s">
        <v>18</v>
      </c>
      <c r="D73" s="165" t="s">
        <v>19</v>
      </c>
      <c r="E73" s="166" t="s">
        <v>96</v>
      </c>
      <c r="F73" s="2">
        <v>9568</v>
      </c>
      <c r="G73" s="2" t="s">
        <v>569</v>
      </c>
      <c r="H73" s="13">
        <v>3</v>
      </c>
      <c r="I73" s="2">
        <v>12</v>
      </c>
      <c r="J73" s="2">
        <v>36</v>
      </c>
      <c r="K73" s="2">
        <v>30</v>
      </c>
      <c r="L73" s="2">
        <v>1</v>
      </c>
      <c r="M73" s="2">
        <v>200</v>
      </c>
      <c r="N73" s="2">
        <f t="shared" si="0"/>
        <v>200</v>
      </c>
      <c r="O73" s="94" t="s">
        <v>60</v>
      </c>
      <c r="P73" s="165" t="s">
        <v>94</v>
      </c>
      <c r="Q73" s="146" t="s">
        <v>22</v>
      </c>
    </row>
    <row r="74" spans="1:17" s="26" customFormat="1" ht="15.75" customHeight="1">
      <c r="A74" s="224">
        <v>54</v>
      </c>
      <c r="B74" s="214">
        <v>2</v>
      </c>
      <c r="C74" s="35" t="s">
        <v>18</v>
      </c>
      <c r="D74" s="165" t="s">
        <v>19</v>
      </c>
      <c r="E74" s="165" t="s">
        <v>97</v>
      </c>
      <c r="F74" s="2">
        <v>15086</v>
      </c>
      <c r="G74" s="2" t="s">
        <v>569</v>
      </c>
      <c r="H74" s="13">
        <v>6</v>
      </c>
      <c r="I74" s="2">
        <v>12</v>
      </c>
      <c r="J74" s="2">
        <v>36</v>
      </c>
      <c r="K74" s="2">
        <v>30</v>
      </c>
      <c r="L74" s="2">
        <v>1</v>
      </c>
      <c r="M74" s="2">
        <v>200</v>
      </c>
      <c r="N74" s="2">
        <f t="shared" si="0"/>
        <v>200</v>
      </c>
      <c r="O74" s="94" t="s">
        <v>20</v>
      </c>
      <c r="P74" s="165" t="s">
        <v>27</v>
      </c>
      <c r="Q74" s="146" t="s">
        <v>22</v>
      </c>
    </row>
    <row r="75" spans="1:17" s="26" customFormat="1" ht="15.75" customHeight="1">
      <c r="A75" s="224">
        <v>55</v>
      </c>
      <c r="B75" s="214">
        <v>1</v>
      </c>
      <c r="C75" s="35" t="s">
        <v>18</v>
      </c>
      <c r="D75" s="165" t="s">
        <v>19</v>
      </c>
      <c r="E75" s="166" t="s">
        <v>102</v>
      </c>
      <c r="F75" s="2">
        <v>8173</v>
      </c>
      <c r="G75" s="2" t="s">
        <v>569</v>
      </c>
      <c r="H75" s="13">
        <v>6</v>
      </c>
      <c r="I75" s="2">
        <v>12</v>
      </c>
      <c r="J75" s="2">
        <v>36</v>
      </c>
      <c r="K75" s="2">
        <v>30</v>
      </c>
      <c r="L75" s="2">
        <v>1</v>
      </c>
      <c r="M75" s="2">
        <v>200</v>
      </c>
      <c r="N75" s="2">
        <f t="shared" si="0"/>
        <v>200</v>
      </c>
      <c r="O75" s="94" t="s">
        <v>24</v>
      </c>
      <c r="P75" s="3" t="s">
        <v>22</v>
      </c>
      <c r="Q75" s="146" t="s">
        <v>22</v>
      </c>
    </row>
    <row r="76" spans="1:17" s="26" customFormat="1" ht="15.75" customHeight="1">
      <c r="A76" s="224">
        <v>56</v>
      </c>
      <c r="B76" s="214">
        <v>1</v>
      </c>
      <c r="C76" s="35" t="s">
        <v>18</v>
      </c>
      <c r="D76" s="165" t="s">
        <v>19</v>
      </c>
      <c r="E76" s="166" t="s">
        <v>103</v>
      </c>
      <c r="F76" s="2">
        <v>7434</v>
      </c>
      <c r="G76" s="2" t="s">
        <v>568</v>
      </c>
      <c r="H76" s="13"/>
      <c r="I76" s="2">
        <v>12</v>
      </c>
      <c r="J76" s="2">
        <v>36</v>
      </c>
      <c r="K76" s="2">
        <v>30</v>
      </c>
      <c r="L76" s="2">
        <v>1</v>
      </c>
      <c r="M76" s="2">
        <v>200</v>
      </c>
      <c r="N76" s="2">
        <f t="shared" si="0"/>
        <v>200</v>
      </c>
      <c r="O76" s="94" t="s">
        <v>48</v>
      </c>
      <c r="P76" s="165" t="s">
        <v>85</v>
      </c>
      <c r="Q76" s="146" t="s">
        <v>22</v>
      </c>
    </row>
    <row r="77" spans="1:17" s="26" customFormat="1" ht="15.75" customHeight="1">
      <c r="A77" s="224">
        <v>57</v>
      </c>
      <c r="B77" s="214">
        <v>2</v>
      </c>
      <c r="C77" s="35" t="s">
        <v>18</v>
      </c>
      <c r="D77" s="165" t="s">
        <v>19</v>
      </c>
      <c r="E77" s="166" t="s">
        <v>104</v>
      </c>
      <c r="F77" s="2">
        <v>4079</v>
      </c>
      <c r="G77" s="2" t="s">
        <v>568</v>
      </c>
      <c r="H77" s="13"/>
      <c r="I77" s="2">
        <v>12</v>
      </c>
      <c r="J77" s="2">
        <v>36</v>
      </c>
      <c r="K77" s="2">
        <v>30</v>
      </c>
      <c r="L77" s="2">
        <v>1</v>
      </c>
      <c r="M77" s="2">
        <v>200</v>
      </c>
      <c r="N77" s="2">
        <f t="shared" si="0"/>
        <v>200</v>
      </c>
      <c r="O77" s="94" t="s">
        <v>62</v>
      </c>
      <c r="P77" s="165" t="s">
        <v>22</v>
      </c>
      <c r="Q77" s="146" t="s">
        <v>22</v>
      </c>
    </row>
    <row r="78" spans="1:17" s="26" customFormat="1" ht="15.75" customHeight="1">
      <c r="A78" s="224">
        <v>58</v>
      </c>
      <c r="B78" s="214">
        <v>1</v>
      </c>
      <c r="C78" s="35" t="s">
        <v>18</v>
      </c>
      <c r="D78" s="165" t="s">
        <v>19</v>
      </c>
      <c r="E78" s="166" t="s">
        <v>105</v>
      </c>
      <c r="F78" s="2">
        <v>7455</v>
      </c>
      <c r="G78" s="2" t="s">
        <v>568</v>
      </c>
      <c r="H78" s="13"/>
      <c r="I78" s="2">
        <v>12</v>
      </c>
      <c r="J78" s="2">
        <v>36</v>
      </c>
      <c r="K78" s="2">
        <v>30</v>
      </c>
      <c r="L78" s="2">
        <v>1</v>
      </c>
      <c r="M78" s="2">
        <v>200</v>
      </c>
      <c r="N78" s="2">
        <f t="shared" si="0"/>
        <v>200</v>
      </c>
      <c r="O78" s="94" t="s">
        <v>20</v>
      </c>
      <c r="P78" s="147" t="s">
        <v>21</v>
      </c>
      <c r="Q78" s="146" t="s">
        <v>22</v>
      </c>
    </row>
    <row r="79" spans="1:17" s="26" customFormat="1" ht="15.75" customHeight="1">
      <c r="A79" s="224">
        <v>59</v>
      </c>
      <c r="B79" s="214">
        <v>2</v>
      </c>
      <c r="C79" s="35" t="s">
        <v>18</v>
      </c>
      <c r="D79" s="165" t="s">
        <v>19</v>
      </c>
      <c r="E79" s="165" t="s">
        <v>106</v>
      </c>
      <c r="F79" s="2">
        <v>15296</v>
      </c>
      <c r="G79" s="2" t="s">
        <v>569</v>
      </c>
      <c r="H79" s="13">
        <v>5</v>
      </c>
      <c r="I79" s="2">
        <v>12</v>
      </c>
      <c r="J79" s="2">
        <v>36</v>
      </c>
      <c r="K79" s="2">
        <v>30</v>
      </c>
      <c r="L79" s="2">
        <v>1</v>
      </c>
      <c r="M79" s="2">
        <v>200</v>
      </c>
      <c r="N79" s="2">
        <f t="shared" si="0"/>
        <v>200</v>
      </c>
      <c r="O79" s="94" t="s">
        <v>24</v>
      </c>
      <c r="P79" s="165" t="s">
        <v>65</v>
      </c>
      <c r="Q79" s="146" t="s">
        <v>22</v>
      </c>
    </row>
    <row r="80" spans="1:17" s="26" customFormat="1" ht="15.75" customHeight="1">
      <c r="A80" s="224">
        <v>60</v>
      </c>
      <c r="B80" s="214">
        <v>1</v>
      </c>
      <c r="C80" s="35" t="s">
        <v>18</v>
      </c>
      <c r="D80" s="165" t="s">
        <v>19</v>
      </c>
      <c r="E80" s="165" t="s">
        <v>108</v>
      </c>
      <c r="F80" s="2">
        <v>12515</v>
      </c>
      <c r="G80" s="2" t="s">
        <v>568</v>
      </c>
      <c r="H80" s="13"/>
      <c r="I80" s="2">
        <v>12</v>
      </c>
      <c r="J80" s="2">
        <v>36</v>
      </c>
      <c r="K80" s="2">
        <v>30</v>
      </c>
      <c r="L80" s="2">
        <v>1</v>
      </c>
      <c r="M80" s="2">
        <v>200</v>
      </c>
      <c r="N80" s="2">
        <f t="shared" si="0"/>
        <v>200</v>
      </c>
      <c r="O80" s="94" t="s">
        <v>20</v>
      </c>
      <c r="P80" s="165" t="s">
        <v>55</v>
      </c>
      <c r="Q80" s="146" t="s">
        <v>109</v>
      </c>
    </row>
    <row r="81" spans="1:18" s="26" customFormat="1" ht="15.75" customHeight="1">
      <c r="A81" s="224">
        <v>61</v>
      </c>
      <c r="B81" s="214">
        <v>2</v>
      </c>
      <c r="C81" s="35" t="s">
        <v>18</v>
      </c>
      <c r="D81" s="165" t="s">
        <v>19</v>
      </c>
      <c r="E81" s="165" t="s">
        <v>110</v>
      </c>
      <c r="F81" s="2">
        <v>14607</v>
      </c>
      <c r="G81" s="2" t="s">
        <v>568</v>
      </c>
      <c r="H81" s="13"/>
      <c r="I81" s="2">
        <v>12</v>
      </c>
      <c r="J81" s="2">
        <v>36</v>
      </c>
      <c r="K81" s="2">
        <v>30</v>
      </c>
      <c r="L81" s="2">
        <v>1</v>
      </c>
      <c r="M81" s="2">
        <v>200</v>
      </c>
      <c r="N81" s="2">
        <f t="shared" si="0"/>
        <v>200</v>
      </c>
      <c r="O81" s="94" t="s">
        <v>20</v>
      </c>
      <c r="P81" s="165" t="s">
        <v>55</v>
      </c>
      <c r="Q81" s="146" t="s">
        <v>22</v>
      </c>
      <c r="R81" s="149"/>
    </row>
    <row r="82" spans="1:18" s="26" customFormat="1" ht="15.75" customHeight="1">
      <c r="A82" s="224">
        <v>62</v>
      </c>
      <c r="B82" s="214">
        <v>1</v>
      </c>
      <c r="C82" s="35" t="s">
        <v>18</v>
      </c>
      <c r="D82" s="165" t="s">
        <v>19</v>
      </c>
      <c r="E82" s="166" t="s">
        <v>111</v>
      </c>
      <c r="F82" s="2">
        <v>12089</v>
      </c>
      <c r="G82" s="2" t="s">
        <v>569</v>
      </c>
      <c r="H82" s="13">
        <v>7</v>
      </c>
      <c r="I82" s="2">
        <v>12</v>
      </c>
      <c r="J82" s="2">
        <v>36</v>
      </c>
      <c r="K82" s="2">
        <v>30</v>
      </c>
      <c r="L82" s="2">
        <v>1</v>
      </c>
      <c r="M82" s="2">
        <v>200</v>
      </c>
      <c r="N82" s="2">
        <f t="shared" si="0"/>
        <v>200</v>
      </c>
      <c r="O82" s="94" t="s">
        <v>36</v>
      </c>
      <c r="P82" s="165" t="s">
        <v>112</v>
      </c>
      <c r="Q82" s="146" t="s">
        <v>22</v>
      </c>
    </row>
    <row r="83" spans="1:18" s="26" customFormat="1" ht="15.75" customHeight="1">
      <c r="A83" s="224">
        <v>63</v>
      </c>
      <c r="B83" s="214">
        <v>2</v>
      </c>
      <c r="C83" s="35" t="s">
        <v>18</v>
      </c>
      <c r="D83" s="165" t="s">
        <v>19</v>
      </c>
      <c r="E83" s="166" t="s">
        <v>645</v>
      </c>
      <c r="F83" s="2" t="s">
        <v>22</v>
      </c>
      <c r="G83" s="2" t="s">
        <v>568</v>
      </c>
      <c r="H83" s="13"/>
      <c r="I83" s="2">
        <v>12</v>
      </c>
      <c r="J83" s="2">
        <v>36</v>
      </c>
      <c r="K83" s="2">
        <v>30</v>
      </c>
      <c r="L83" s="2">
        <v>1</v>
      </c>
      <c r="M83" s="2">
        <v>200</v>
      </c>
      <c r="N83" s="2">
        <f>M83*L83</f>
        <v>200</v>
      </c>
      <c r="O83" s="94" t="s">
        <v>36</v>
      </c>
      <c r="P83" s="165" t="s">
        <v>112</v>
      </c>
      <c r="Q83" s="146" t="s">
        <v>22</v>
      </c>
    </row>
    <row r="84" spans="1:18" s="26" customFormat="1" ht="15.75" customHeight="1">
      <c r="A84" s="224">
        <v>64</v>
      </c>
      <c r="B84" s="214">
        <v>1</v>
      </c>
      <c r="C84" s="35" t="s">
        <v>18</v>
      </c>
      <c r="D84" s="165" t="s">
        <v>19</v>
      </c>
      <c r="E84" s="166" t="s">
        <v>113</v>
      </c>
      <c r="F84" s="2">
        <v>8310</v>
      </c>
      <c r="G84" s="2" t="s">
        <v>568</v>
      </c>
      <c r="H84" s="13"/>
      <c r="I84" s="2">
        <v>12</v>
      </c>
      <c r="J84" s="2">
        <v>36</v>
      </c>
      <c r="K84" s="2">
        <v>30</v>
      </c>
      <c r="L84" s="2">
        <v>1</v>
      </c>
      <c r="M84" s="2">
        <v>200</v>
      </c>
      <c r="N84" s="2">
        <f t="shared" si="0"/>
        <v>200</v>
      </c>
      <c r="O84" s="94" t="s">
        <v>36</v>
      </c>
      <c r="P84" s="165" t="s">
        <v>114</v>
      </c>
      <c r="Q84" s="146" t="s">
        <v>22</v>
      </c>
    </row>
    <row r="85" spans="1:18" s="26" customFormat="1" ht="15.75" customHeight="1">
      <c r="A85" s="224">
        <v>65</v>
      </c>
      <c r="B85" s="214">
        <v>2</v>
      </c>
      <c r="C85" s="35" t="s">
        <v>18</v>
      </c>
      <c r="D85" s="165" t="s">
        <v>19</v>
      </c>
      <c r="E85" s="166" t="s">
        <v>115</v>
      </c>
      <c r="F85" s="2">
        <v>4802</v>
      </c>
      <c r="G85" s="2" t="s">
        <v>568</v>
      </c>
      <c r="H85" s="13"/>
      <c r="I85" s="2">
        <v>12</v>
      </c>
      <c r="J85" s="2">
        <v>36</v>
      </c>
      <c r="K85" s="2">
        <v>30</v>
      </c>
      <c r="L85" s="2">
        <v>1</v>
      </c>
      <c r="M85" s="2">
        <v>200</v>
      </c>
      <c r="N85" s="2">
        <f t="shared" si="0"/>
        <v>200</v>
      </c>
      <c r="O85" s="94" t="s">
        <v>60</v>
      </c>
      <c r="P85" s="165" t="s">
        <v>94</v>
      </c>
      <c r="Q85" s="146" t="s">
        <v>22</v>
      </c>
    </row>
    <row r="86" spans="1:18" s="26" customFormat="1" ht="15.75" customHeight="1">
      <c r="A86" s="224">
        <v>66</v>
      </c>
      <c r="B86" s="214">
        <v>2</v>
      </c>
      <c r="C86" s="35" t="s">
        <v>18</v>
      </c>
      <c r="D86" s="165" t="s">
        <v>19</v>
      </c>
      <c r="E86" s="165" t="s">
        <v>116</v>
      </c>
      <c r="F86" s="2">
        <v>10541</v>
      </c>
      <c r="G86" s="2" t="s">
        <v>569</v>
      </c>
      <c r="H86" s="13">
        <v>8</v>
      </c>
      <c r="I86" s="2">
        <v>12</v>
      </c>
      <c r="J86" s="2">
        <v>36</v>
      </c>
      <c r="K86" s="2">
        <v>30</v>
      </c>
      <c r="L86" s="2">
        <v>1</v>
      </c>
      <c r="M86" s="2">
        <v>200</v>
      </c>
      <c r="N86" s="2">
        <f t="shared" si="0"/>
        <v>200</v>
      </c>
      <c r="O86" s="94" t="s">
        <v>20</v>
      </c>
      <c r="P86" s="165" t="s">
        <v>30</v>
      </c>
      <c r="Q86" s="146" t="s">
        <v>22</v>
      </c>
    </row>
    <row r="87" spans="1:18" s="26" customFormat="1" ht="15.75" customHeight="1">
      <c r="A87" s="224">
        <v>67</v>
      </c>
      <c r="B87" s="214">
        <v>2</v>
      </c>
      <c r="C87" s="35" t="s">
        <v>18</v>
      </c>
      <c r="D87" s="165" t="s">
        <v>19</v>
      </c>
      <c r="E87" s="165" t="s">
        <v>117</v>
      </c>
      <c r="F87" s="2">
        <v>17116</v>
      </c>
      <c r="G87" s="2" t="s">
        <v>569</v>
      </c>
      <c r="H87" s="13">
        <v>3</v>
      </c>
      <c r="I87" s="2">
        <v>12</v>
      </c>
      <c r="J87" s="2">
        <v>36</v>
      </c>
      <c r="K87" s="2">
        <v>30</v>
      </c>
      <c r="L87" s="2">
        <v>1</v>
      </c>
      <c r="M87" s="2">
        <v>400</v>
      </c>
      <c r="N87" s="2">
        <f t="shared" ref="N87:N150" si="1">M87*L87</f>
        <v>400</v>
      </c>
      <c r="O87" s="94" t="s">
        <v>48</v>
      </c>
      <c r="P87" s="165" t="s">
        <v>85</v>
      </c>
      <c r="Q87" s="146" t="s">
        <v>22</v>
      </c>
    </row>
    <row r="88" spans="1:18" s="26" customFormat="1" ht="15.75" customHeight="1">
      <c r="A88" s="224">
        <v>68</v>
      </c>
      <c r="B88" s="214">
        <v>2</v>
      </c>
      <c r="C88" s="35" t="s">
        <v>18</v>
      </c>
      <c r="D88" s="165" t="s">
        <v>19</v>
      </c>
      <c r="E88" s="165" t="s">
        <v>118</v>
      </c>
      <c r="F88" s="2">
        <v>10157</v>
      </c>
      <c r="G88" s="2" t="s">
        <v>568</v>
      </c>
      <c r="H88" s="13"/>
      <c r="I88" s="2">
        <v>12</v>
      </c>
      <c r="J88" s="2">
        <v>36</v>
      </c>
      <c r="K88" s="2">
        <v>30</v>
      </c>
      <c r="L88" s="2">
        <v>1</v>
      </c>
      <c r="M88" s="2">
        <v>200</v>
      </c>
      <c r="N88" s="2">
        <f t="shared" si="1"/>
        <v>200</v>
      </c>
      <c r="O88" s="94" t="s">
        <v>39</v>
      </c>
      <c r="P88" s="3" t="s">
        <v>22</v>
      </c>
      <c r="Q88" s="146" t="s">
        <v>22</v>
      </c>
    </row>
    <row r="89" spans="1:18" s="26" customFormat="1" ht="15.75" customHeight="1">
      <c r="A89" s="224">
        <v>69</v>
      </c>
      <c r="B89" s="214">
        <v>2</v>
      </c>
      <c r="C89" s="35" t="s">
        <v>18</v>
      </c>
      <c r="D89" s="165" t="s">
        <v>19</v>
      </c>
      <c r="E89" s="165" t="s">
        <v>119</v>
      </c>
      <c r="F89" s="2">
        <v>6857</v>
      </c>
      <c r="G89" s="2" t="s">
        <v>568</v>
      </c>
      <c r="H89" s="13"/>
      <c r="I89" s="2">
        <v>12</v>
      </c>
      <c r="J89" s="2">
        <v>36</v>
      </c>
      <c r="K89" s="2">
        <v>30</v>
      </c>
      <c r="L89" s="2">
        <v>1</v>
      </c>
      <c r="M89" s="2">
        <v>200</v>
      </c>
      <c r="N89" s="2">
        <f t="shared" si="1"/>
        <v>200</v>
      </c>
      <c r="O89" s="94" t="s">
        <v>20</v>
      </c>
      <c r="P89" s="165" t="s">
        <v>55</v>
      </c>
      <c r="Q89" s="146" t="s">
        <v>68</v>
      </c>
    </row>
    <row r="90" spans="1:18" s="26" customFormat="1" ht="16.5" customHeight="1">
      <c r="A90" s="224">
        <v>70</v>
      </c>
      <c r="B90" s="214">
        <v>2</v>
      </c>
      <c r="C90" s="35" t="s">
        <v>18</v>
      </c>
      <c r="D90" s="165" t="s">
        <v>120</v>
      </c>
      <c r="E90" s="165" t="s">
        <v>121</v>
      </c>
      <c r="F90" s="2">
        <v>3430</v>
      </c>
      <c r="G90" s="2" t="s">
        <v>568</v>
      </c>
      <c r="H90" s="13"/>
      <c r="I90" s="2">
        <v>12</v>
      </c>
      <c r="J90" s="2">
        <v>36</v>
      </c>
      <c r="K90" s="2">
        <v>30</v>
      </c>
      <c r="L90" s="2">
        <v>1</v>
      </c>
      <c r="M90" s="2">
        <v>200</v>
      </c>
      <c r="N90" s="2">
        <f t="shared" si="1"/>
        <v>200</v>
      </c>
      <c r="O90" s="94" t="s">
        <v>39</v>
      </c>
      <c r="P90" s="165" t="s">
        <v>22</v>
      </c>
      <c r="Q90" s="146" t="s">
        <v>22</v>
      </c>
      <c r="R90" s="149"/>
    </row>
    <row r="91" spans="1:18" s="26" customFormat="1" ht="16.5" customHeight="1">
      <c r="A91" s="224">
        <v>71</v>
      </c>
      <c r="B91" s="214">
        <v>1</v>
      </c>
      <c r="C91" s="35" t="s">
        <v>18</v>
      </c>
      <c r="D91" s="166" t="s">
        <v>122</v>
      </c>
      <c r="E91" s="165" t="s">
        <v>32</v>
      </c>
      <c r="F91" s="2">
        <v>7555</v>
      </c>
      <c r="G91" s="2" t="s">
        <v>568</v>
      </c>
      <c r="H91" s="13"/>
      <c r="I91" s="2">
        <v>12</v>
      </c>
      <c r="J91" s="2">
        <v>36</v>
      </c>
      <c r="K91" s="2">
        <v>30</v>
      </c>
      <c r="L91" s="2">
        <v>1</v>
      </c>
      <c r="M91" s="2">
        <v>100</v>
      </c>
      <c r="N91" s="2">
        <f t="shared" si="1"/>
        <v>100</v>
      </c>
      <c r="O91" s="94" t="s">
        <v>20</v>
      </c>
      <c r="P91" s="165" t="s">
        <v>30</v>
      </c>
      <c r="Q91" s="146" t="s">
        <v>22</v>
      </c>
      <c r="R91" s="149"/>
    </row>
    <row r="92" spans="1:18" s="26" customFormat="1" ht="15.75" customHeight="1">
      <c r="A92" s="224">
        <v>72</v>
      </c>
      <c r="B92" s="214">
        <v>2</v>
      </c>
      <c r="C92" s="35" t="s">
        <v>18</v>
      </c>
      <c r="D92" s="166" t="s">
        <v>122</v>
      </c>
      <c r="E92" s="165" t="s">
        <v>123</v>
      </c>
      <c r="F92" s="2">
        <v>4730</v>
      </c>
      <c r="G92" s="2" t="s">
        <v>568</v>
      </c>
      <c r="H92" s="13"/>
      <c r="I92" s="2">
        <v>12</v>
      </c>
      <c r="J92" s="2">
        <v>36</v>
      </c>
      <c r="K92" s="2">
        <v>30</v>
      </c>
      <c r="L92" s="2">
        <v>1</v>
      </c>
      <c r="M92" s="2">
        <v>100</v>
      </c>
      <c r="N92" s="2">
        <f t="shared" si="1"/>
        <v>100</v>
      </c>
      <c r="O92" s="94" t="s">
        <v>39</v>
      </c>
      <c r="P92" s="165" t="s">
        <v>22</v>
      </c>
      <c r="Q92" s="146" t="s">
        <v>124</v>
      </c>
    </row>
    <row r="93" spans="1:18" s="26" customFormat="1" ht="15.75" customHeight="1">
      <c r="A93" s="224">
        <v>73</v>
      </c>
      <c r="B93" s="214">
        <v>1</v>
      </c>
      <c r="C93" s="35" t="s">
        <v>18</v>
      </c>
      <c r="D93" s="166" t="s">
        <v>122</v>
      </c>
      <c r="E93" s="165" t="s">
        <v>125</v>
      </c>
      <c r="F93" s="2">
        <v>8807</v>
      </c>
      <c r="G93" s="2" t="s">
        <v>568</v>
      </c>
      <c r="H93" s="13"/>
      <c r="I93" s="2">
        <v>12</v>
      </c>
      <c r="J93" s="2">
        <v>36</v>
      </c>
      <c r="K93" s="2">
        <v>30</v>
      </c>
      <c r="L93" s="2">
        <v>1</v>
      </c>
      <c r="M93" s="2">
        <v>100</v>
      </c>
      <c r="N93" s="2">
        <f t="shared" si="1"/>
        <v>100</v>
      </c>
      <c r="O93" s="94" t="s">
        <v>20</v>
      </c>
      <c r="P93" s="147" t="s">
        <v>21</v>
      </c>
      <c r="Q93" s="146" t="s">
        <v>22</v>
      </c>
    </row>
    <row r="94" spans="1:18" s="26" customFormat="1" ht="15.75" customHeight="1">
      <c r="A94" s="224">
        <v>74</v>
      </c>
      <c r="B94" s="214">
        <v>1</v>
      </c>
      <c r="C94" s="35" t="s">
        <v>18</v>
      </c>
      <c r="D94" s="166" t="s">
        <v>122</v>
      </c>
      <c r="E94" s="165" t="s">
        <v>554</v>
      </c>
      <c r="F94" s="2">
        <v>5965</v>
      </c>
      <c r="G94" s="2" t="s">
        <v>568</v>
      </c>
      <c r="H94" s="13"/>
      <c r="I94" s="2">
        <v>12</v>
      </c>
      <c r="J94" s="2">
        <v>36</v>
      </c>
      <c r="K94" s="2">
        <v>30</v>
      </c>
      <c r="L94" s="2">
        <v>1</v>
      </c>
      <c r="M94" s="2">
        <v>100</v>
      </c>
      <c r="N94" s="2">
        <f t="shared" si="1"/>
        <v>100</v>
      </c>
      <c r="O94" s="94" t="s">
        <v>48</v>
      </c>
      <c r="P94" s="147" t="s">
        <v>22</v>
      </c>
      <c r="Q94" s="146" t="s">
        <v>22</v>
      </c>
    </row>
    <row r="95" spans="1:18" s="26" customFormat="1" ht="18.75" customHeight="1">
      <c r="A95" s="224">
        <v>75</v>
      </c>
      <c r="B95" s="214">
        <v>2</v>
      </c>
      <c r="C95" s="35" t="s">
        <v>18</v>
      </c>
      <c r="D95" s="166" t="s">
        <v>122</v>
      </c>
      <c r="E95" s="165" t="s">
        <v>126</v>
      </c>
      <c r="F95" s="2">
        <v>5441</v>
      </c>
      <c r="G95" s="2" t="s">
        <v>568</v>
      </c>
      <c r="H95" s="13"/>
      <c r="I95" s="2">
        <v>12</v>
      </c>
      <c r="J95" s="2">
        <v>36</v>
      </c>
      <c r="K95" s="2">
        <v>30</v>
      </c>
      <c r="L95" s="2">
        <v>1</v>
      </c>
      <c r="M95" s="2">
        <v>100</v>
      </c>
      <c r="N95" s="2">
        <f t="shared" si="1"/>
        <v>100</v>
      </c>
      <c r="O95" s="95" t="s">
        <v>36</v>
      </c>
      <c r="P95" s="3" t="s">
        <v>22</v>
      </c>
      <c r="Q95" s="146" t="s">
        <v>22</v>
      </c>
    </row>
    <row r="96" spans="1:18" s="26" customFormat="1" ht="17.25" customHeight="1">
      <c r="A96" s="224">
        <v>76</v>
      </c>
      <c r="B96" s="214">
        <v>1</v>
      </c>
      <c r="C96" s="35" t="s">
        <v>18</v>
      </c>
      <c r="D96" s="166" t="s">
        <v>122</v>
      </c>
      <c r="E96" s="165" t="s">
        <v>127</v>
      </c>
      <c r="F96" s="2">
        <v>7514</v>
      </c>
      <c r="G96" s="2" t="s">
        <v>568</v>
      </c>
      <c r="H96" s="13"/>
      <c r="I96" s="2">
        <v>12</v>
      </c>
      <c r="J96" s="2">
        <v>36</v>
      </c>
      <c r="K96" s="2">
        <v>30</v>
      </c>
      <c r="L96" s="2">
        <v>1</v>
      </c>
      <c r="M96" s="2">
        <v>100</v>
      </c>
      <c r="N96" s="89">
        <f t="shared" si="1"/>
        <v>100</v>
      </c>
      <c r="O96" s="96" t="s">
        <v>39</v>
      </c>
      <c r="P96" s="3" t="s">
        <v>22</v>
      </c>
      <c r="Q96" s="146" t="s">
        <v>128</v>
      </c>
      <c r="R96" s="149"/>
    </row>
    <row r="97" spans="1:17" s="26" customFormat="1" ht="17.25" customHeight="1">
      <c r="A97" s="224">
        <v>77</v>
      </c>
      <c r="B97" s="214">
        <v>1</v>
      </c>
      <c r="C97" s="35" t="s">
        <v>18</v>
      </c>
      <c r="D97" s="166" t="s">
        <v>122</v>
      </c>
      <c r="E97" s="165" t="s">
        <v>129</v>
      </c>
      <c r="F97" s="2">
        <v>7835</v>
      </c>
      <c r="G97" s="2" t="s">
        <v>568</v>
      </c>
      <c r="H97" s="13"/>
      <c r="I97" s="2">
        <v>12</v>
      </c>
      <c r="J97" s="2">
        <v>36</v>
      </c>
      <c r="K97" s="2">
        <v>30</v>
      </c>
      <c r="L97" s="2">
        <v>1</v>
      </c>
      <c r="M97" s="2">
        <v>100</v>
      </c>
      <c r="N97" s="89">
        <f t="shared" si="1"/>
        <v>100</v>
      </c>
      <c r="O97" s="96" t="s">
        <v>39</v>
      </c>
      <c r="P97" s="3" t="s">
        <v>130</v>
      </c>
      <c r="Q97" s="146" t="s">
        <v>22</v>
      </c>
    </row>
    <row r="98" spans="1:17" s="26" customFormat="1" ht="17.25" customHeight="1">
      <c r="A98" s="224">
        <v>78</v>
      </c>
      <c r="B98" s="214">
        <v>2</v>
      </c>
      <c r="C98" s="35" t="s">
        <v>18</v>
      </c>
      <c r="D98" s="166" t="s">
        <v>122</v>
      </c>
      <c r="E98" s="165" t="s">
        <v>621</v>
      </c>
      <c r="F98" s="2">
        <v>5995</v>
      </c>
      <c r="G98" s="2" t="s">
        <v>568</v>
      </c>
      <c r="H98" s="13"/>
      <c r="I98" s="2">
        <v>12</v>
      </c>
      <c r="J98" s="2">
        <v>36</v>
      </c>
      <c r="K98" s="2">
        <v>30</v>
      </c>
      <c r="L98" s="2">
        <v>1</v>
      </c>
      <c r="M98" s="2">
        <v>100</v>
      </c>
      <c r="N98" s="89">
        <f t="shared" si="1"/>
        <v>100</v>
      </c>
      <c r="O98" s="94" t="s">
        <v>62</v>
      </c>
      <c r="P98" s="3" t="s">
        <v>22</v>
      </c>
      <c r="Q98" s="146" t="s">
        <v>22</v>
      </c>
    </row>
    <row r="99" spans="1:17" s="26" customFormat="1" ht="17.25" customHeight="1">
      <c r="A99" s="224">
        <v>79</v>
      </c>
      <c r="B99" s="214">
        <v>2</v>
      </c>
      <c r="C99" s="35" t="s">
        <v>18</v>
      </c>
      <c r="D99" s="166" t="s">
        <v>122</v>
      </c>
      <c r="E99" s="165" t="s">
        <v>555</v>
      </c>
      <c r="F99" s="2">
        <v>3900</v>
      </c>
      <c r="G99" s="2" t="s">
        <v>568</v>
      </c>
      <c r="H99" s="13"/>
      <c r="I99" s="2">
        <v>12</v>
      </c>
      <c r="J99" s="2">
        <v>36</v>
      </c>
      <c r="K99" s="2">
        <v>30</v>
      </c>
      <c r="L99" s="2">
        <v>1</v>
      </c>
      <c r="M99" s="2">
        <v>100</v>
      </c>
      <c r="N99" s="89">
        <f t="shared" si="1"/>
        <v>100</v>
      </c>
      <c r="O99" s="94" t="s">
        <v>36</v>
      </c>
      <c r="P99" s="3" t="s">
        <v>22</v>
      </c>
      <c r="Q99" s="146" t="s">
        <v>22</v>
      </c>
    </row>
    <row r="100" spans="1:17" s="26" customFormat="1" ht="17.25" customHeight="1">
      <c r="A100" s="224">
        <v>80</v>
      </c>
      <c r="B100" s="214">
        <v>1</v>
      </c>
      <c r="C100" s="35" t="s">
        <v>18</v>
      </c>
      <c r="D100" s="166" t="s">
        <v>122</v>
      </c>
      <c r="E100" s="165" t="s">
        <v>557</v>
      </c>
      <c r="F100" s="2">
        <v>4812</v>
      </c>
      <c r="G100" s="2" t="s">
        <v>568</v>
      </c>
      <c r="H100" s="13"/>
      <c r="I100" s="2">
        <v>12</v>
      </c>
      <c r="J100" s="2">
        <v>36</v>
      </c>
      <c r="K100" s="2">
        <v>30</v>
      </c>
      <c r="L100" s="2">
        <v>1</v>
      </c>
      <c r="M100" s="2">
        <v>100</v>
      </c>
      <c r="N100" s="89">
        <f>M100*L100</f>
        <v>100</v>
      </c>
      <c r="O100" s="94" t="s">
        <v>24</v>
      </c>
      <c r="P100" s="165" t="s">
        <v>65</v>
      </c>
      <c r="Q100" s="146" t="s">
        <v>22</v>
      </c>
    </row>
    <row r="101" spans="1:17" s="26" customFormat="1" ht="17.25" customHeight="1">
      <c r="A101" s="224">
        <v>81</v>
      </c>
      <c r="B101" s="214">
        <v>2</v>
      </c>
      <c r="C101" s="35" t="s">
        <v>18</v>
      </c>
      <c r="D101" s="166" t="s">
        <v>122</v>
      </c>
      <c r="E101" s="165" t="s">
        <v>131</v>
      </c>
      <c r="F101" s="2">
        <v>3964</v>
      </c>
      <c r="G101" s="2" t="s">
        <v>568</v>
      </c>
      <c r="H101" s="13"/>
      <c r="I101" s="2">
        <v>12</v>
      </c>
      <c r="J101" s="2">
        <v>36</v>
      </c>
      <c r="K101" s="2">
        <v>30</v>
      </c>
      <c r="L101" s="2">
        <v>1</v>
      </c>
      <c r="M101" s="2">
        <v>100</v>
      </c>
      <c r="N101" s="89">
        <f t="shared" si="1"/>
        <v>100</v>
      </c>
      <c r="O101" s="96" t="s">
        <v>60</v>
      </c>
      <c r="P101" s="165" t="s">
        <v>94</v>
      </c>
      <c r="Q101" s="146" t="s">
        <v>22</v>
      </c>
    </row>
    <row r="102" spans="1:17" s="26" customFormat="1" ht="17.25" customHeight="1">
      <c r="A102" s="224">
        <v>82</v>
      </c>
      <c r="B102" s="214">
        <v>1</v>
      </c>
      <c r="C102" s="35" t="s">
        <v>18</v>
      </c>
      <c r="D102" s="166" t="s">
        <v>122</v>
      </c>
      <c r="E102" s="165" t="s">
        <v>132</v>
      </c>
      <c r="F102" s="2">
        <v>7683</v>
      </c>
      <c r="G102" s="2" t="s">
        <v>568</v>
      </c>
      <c r="H102" s="13"/>
      <c r="I102" s="2">
        <v>12</v>
      </c>
      <c r="J102" s="2">
        <v>36</v>
      </c>
      <c r="K102" s="2">
        <v>30</v>
      </c>
      <c r="L102" s="2">
        <v>1</v>
      </c>
      <c r="M102" s="2">
        <v>100</v>
      </c>
      <c r="N102" s="89">
        <f t="shared" si="1"/>
        <v>100</v>
      </c>
      <c r="O102" s="96" t="s">
        <v>36</v>
      </c>
      <c r="P102" s="165" t="s">
        <v>112</v>
      </c>
      <c r="Q102" s="146" t="s">
        <v>22</v>
      </c>
    </row>
    <row r="103" spans="1:17" s="26" customFormat="1" ht="17.25" customHeight="1">
      <c r="A103" s="224">
        <v>83</v>
      </c>
      <c r="B103" s="214">
        <v>2</v>
      </c>
      <c r="C103" s="35" t="s">
        <v>18</v>
      </c>
      <c r="D103" s="166" t="s">
        <v>122</v>
      </c>
      <c r="E103" s="165" t="s">
        <v>583</v>
      </c>
      <c r="F103" s="2">
        <v>5361</v>
      </c>
      <c r="G103" s="2" t="s">
        <v>568</v>
      </c>
      <c r="H103" s="13"/>
      <c r="I103" s="2">
        <v>12</v>
      </c>
      <c r="J103" s="2">
        <v>36</v>
      </c>
      <c r="K103" s="2">
        <v>30</v>
      </c>
      <c r="L103" s="2">
        <v>1</v>
      </c>
      <c r="M103" s="2">
        <v>100</v>
      </c>
      <c r="N103" s="89">
        <f t="shared" si="1"/>
        <v>100</v>
      </c>
      <c r="O103" s="96" t="s">
        <v>48</v>
      </c>
      <c r="P103" s="165" t="s">
        <v>22</v>
      </c>
      <c r="Q103" s="146" t="s">
        <v>22</v>
      </c>
    </row>
    <row r="104" spans="1:17" s="26" customFormat="1" ht="17.25" customHeight="1">
      <c r="A104" s="224">
        <v>84</v>
      </c>
      <c r="B104" s="214">
        <v>2</v>
      </c>
      <c r="C104" s="35" t="s">
        <v>18</v>
      </c>
      <c r="D104" s="166" t="s">
        <v>122</v>
      </c>
      <c r="E104" s="165" t="s">
        <v>581</v>
      </c>
      <c r="F104" s="2">
        <v>6026</v>
      </c>
      <c r="G104" s="2" t="s">
        <v>568</v>
      </c>
      <c r="H104" s="13"/>
      <c r="I104" s="2">
        <v>12</v>
      </c>
      <c r="J104" s="2">
        <v>36</v>
      </c>
      <c r="K104" s="2">
        <v>30</v>
      </c>
      <c r="L104" s="2">
        <v>1</v>
      </c>
      <c r="M104" s="2">
        <v>100</v>
      </c>
      <c r="N104" s="89">
        <f t="shared" si="1"/>
        <v>100</v>
      </c>
      <c r="O104" s="96" t="s">
        <v>24</v>
      </c>
      <c r="P104" s="165" t="s">
        <v>22</v>
      </c>
      <c r="Q104" s="146" t="s">
        <v>22</v>
      </c>
    </row>
    <row r="105" spans="1:17" s="26" customFormat="1" ht="17.25" customHeight="1">
      <c r="A105" s="224">
        <v>85</v>
      </c>
      <c r="B105" s="214">
        <v>2</v>
      </c>
      <c r="C105" s="35" t="s">
        <v>18</v>
      </c>
      <c r="D105" s="166" t="s">
        <v>122</v>
      </c>
      <c r="E105" s="166" t="s">
        <v>79</v>
      </c>
      <c r="F105" s="2">
        <v>6760</v>
      </c>
      <c r="G105" s="2" t="s">
        <v>568</v>
      </c>
      <c r="H105" s="13"/>
      <c r="I105" s="2">
        <v>12</v>
      </c>
      <c r="J105" s="2">
        <v>36</v>
      </c>
      <c r="K105" s="2">
        <v>30</v>
      </c>
      <c r="L105" s="2">
        <v>1</v>
      </c>
      <c r="M105" s="2">
        <v>100</v>
      </c>
      <c r="N105" s="89">
        <f t="shared" si="1"/>
        <v>100</v>
      </c>
      <c r="O105" s="94" t="s">
        <v>39</v>
      </c>
      <c r="P105" s="3" t="s">
        <v>22</v>
      </c>
      <c r="Q105" s="146" t="s">
        <v>80</v>
      </c>
    </row>
    <row r="106" spans="1:17" s="26" customFormat="1" ht="18.75" customHeight="1">
      <c r="A106" s="224">
        <v>86</v>
      </c>
      <c r="B106" s="214">
        <v>1</v>
      </c>
      <c r="C106" s="35" t="s">
        <v>18</v>
      </c>
      <c r="D106" s="166" t="s">
        <v>122</v>
      </c>
      <c r="E106" s="165" t="s">
        <v>133</v>
      </c>
      <c r="F106" s="2">
        <v>7353</v>
      </c>
      <c r="G106" s="2" t="s">
        <v>568</v>
      </c>
      <c r="H106" s="13"/>
      <c r="I106" s="2">
        <v>12</v>
      </c>
      <c r="J106" s="2">
        <v>36</v>
      </c>
      <c r="K106" s="2">
        <v>30</v>
      </c>
      <c r="L106" s="2">
        <v>1</v>
      </c>
      <c r="M106" s="2">
        <v>100</v>
      </c>
      <c r="N106" s="2">
        <f t="shared" si="1"/>
        <v>100</v>
      </c>
      <c r="O106" s="96" t="s">
        <v>36</v>
      </c>
      <c r="P106" s="165" t="s">
        <v>75</v>
      </c>
      <c r="Q106" s="146" t="s">
        <v>134</v>
      </c>
    </row>
    <row r="107" spans="1:17" s="26" customFormat="1" ht="18.75" customHeight="1">
      <c r="A107" s="224">
        <v>87</v>
      </c>
      <c r="B107" s="214">
        <v>2</v>
      </c>
      <c r="C107" s="35" t="s">
        <v>18</v>
      </c>
      <c r="D107" s="166" t="s">
        <v>122</v>
      </c>
      <c r="E107" s="165" t="s">
        <v>565</v>
      </c>
      <c r="F107" s="2">
        <v>2587</v>
      </c>
      <c r="G107" s="2" t="s">
        <v>568</v>
      </c>
      <c r="H107" s="13"/>
      <c r="I107" s="2">
        <v>12</v>
      </c>
      <c r="J107" s="2">
        <v>36</v>
      </c>
      <c r="K107" s="2">
        <v>30</v>
      </c>
      <c r="L107" s="2">
        <v>1</v>
      </c>
      <c r="M107" s="2">
        <v>100</v>
      </c>
      <c r="N107" s="2">
        <f>M107*L107</f>
        <v>100</v>
      </c>
      <c r="O107" s="96" t="s">
        <v>36</v>
      </c>
      <c r="P107" s="165" t="s">
        <v>114</v>
      </c>
      <c r="Q107" s="146" t="s">
        <v>22</v>
      </c>
    </row>
    <row r="108" spans="1:17" s="26" customFormat="1" ht="18.75" customHeight="1">
      <c r="A108" s="224">
        <v>88</v>
      </c>
      <c r="B108" s="214">
        <v>2</v>
      </c>
      <c r="C108" s="35" t="s">
        <v>18</v>
      </c>
      <c r="D108" s="166" t="s">
        <v>122</v>
      </c>
      <c r="E108" s="165" t="s">
        <v>88</v>
      </c>
      <c r="F108" s="2">
        <v>4827</v>
      </c>
      <c r="G108" s="2" t="s">
        <v>568</v>
      </c>
      <c r="H108" s="13"/>
      <c r="I108" s="2">
        <v>12</v>
      </c>
      <c r="J108" s="2">
        <v>36</v>
      </c>
      <c r="K108" s="2">
        <v>30</v>
      </c>
      <c r="L108" s="2">
        <v>1</v>
      </c>
      <c r="M108" s="2">
        <v>100</v>
      </c>
      <c r="N108" s="2">
        <f t="shared" si="1"/>
        <v>100</v>
      </c>
      <c r="O108" s="94" t="s">
        <v>62</v>
      </c>
      <c r="P108" s="3" t="s">
        <v>22</v>
      </c>
      <c r="Q108" s="146" t="s">
        <v>22</v>
      </c>
    </row>
    <row r="109" spans="1:17" s="26" customFormat="1" ht="18.75" customHeight="1">
      <c r="A109" s="224">
        <v>89</v>
      </c>
      <c r="B109" s="214">
        <v>1</v>
      </c>
      <c r="C109" s="35" t="s">
        <v>18</v>
      </c>
      <c r="D109" s="166" t="s">
        <v>122</v>
      </c>
      <c r="E109" s="165" t="s">
        <v>580</v>
      </c>
      <c r="F109" s="2">
        <v>3697</v>
      </c>
      <c r="G109" s="2" t="s">
        <v>568</v>
      </c>
      <c r="H109" s="13"/>
      <c r="I109" s="2">
        <v>12</v>
      </c>
      <c r="J109" s="2">
        <v>36</v>
      </c>
      <c r="K109" s="2">
        <v>30</v>
      </c>
      <c r="L109" s="2">
        <v>1</v>
      </c>
      <c r="M109" s="2">
        <v>100</v>
      </c>
      <c r="N109" s="2">
        <f t="shared" si="1"/>
        <v>100</v>
      </c>
      <c r="O109" s="96" t="s">
        <v>62</v>
      </c>
      <c r="P109" s="3" t="s">
        <v>22</v>
      </c>
      <c r="Q109" s="146" t="s">
        <v>22</v>
      </c>
    </row>
    <row r="110" spans="1:17" s="26" customFormat="1" ht="18.75" customHeight="1">
      <c r="A110" s="224">
        <v>90</v>
      </c>
      <c r="B110" s="214">
        <v>2</v>
      </c>
      <c r="C110" s="35" t="s">
        <v>18</v>
      </c>
      <c r="D110" s="166" t="s">
        <v>122</v>
      </c>
      <c r="E110" s="165" t="s">
        <v>89</v>
      </c>
      <c r="F110" s="2">
        <v>5423</v>
      </c>
      <c r="G110" s="2" t="s">
        <v>568</v>
      </c>
      <c r="H110" s="13"/>
      <c r="I110" s="2">
        <v>12</v>
      </c>
      <c r="J110" s="2">
        <v>36</v>
      </c>
      <c r="K110" s="2">
        <v>30</v>
      </c>
      <c r="L110" s="2">
        <v>1</v>
      </c>
      <c r="M110" s="2">
        <v>100</v>
      </c>
      <c r="N110" s="2">
        <f t="shared" si="1"/>
        <v>100</v>
      </c>
      <c r="O110" s="94" t="s">
        <v>20</v>
      </c>
      <c r="P110" s="165" t="s">
        <v>55</v>
      </c>
      <c r="Q110" s="146" t="s">
        <v>22</v>
      </c>
    </row>
    <row r="111" spans="1:17" s="26" customFormat="1" ht="18.75" customHeight="1">
      <c r="A111" s="224">
        <v>91</v>
      </c>
      <c r="B111" s="214">
        <v>2</v>
      </c>
      <c r="C111" s="35" t="s">
        <v>18</v>
      </c>
      <c r="D111" s="166" t="s">
        <v>122</v>
      </c>
      <c r="E111" s="165" t="s">
        <v>135</v>
      </c>
      <c r="F111" s="2">
        <v>7661</v>
      </c>
      <c r="G111" s="2" t="s">
        <v>568</v>
      </c>
      <c r="H111" s="13"/>
      <c r="I111" s="2">
        <v>12</v>
      </c>
      <c r="J111" s="2">
        <v>36</v>
      </c>
      <c r="K111" s="2">
        <v>30</v>
      </c>
      <c r="L111" s="2">
        <v>1</v>
      </c>
      <c r="M111" s="2">
        <v>100</v>
      </c>
      <c r="N111" s="2">
        <f t="shared" si="1"/>
        <v>100</v>
      </c>
      <c r="O111" s="94" t="s">
        <v>20</v>
      </c>
      <c r="P111" s="165" t="s">
        <v>55</v>
      </c>
      <c r="Q111" s="146" t="s">
        <v>22</v>
      </c>
    </row>
    <row r="112" spans="1:17" s="26" customFormat="1" ht="19.5" customHeight="1">
      <c r="A112" s="224">
        <v>92</v>
      </c>
      <c r="B112" s="214">
        <v>1</v>
      </c>
      <c r="C112" s="35" t="s">
        <v>18</v>
      </c>
      <c r="D112" s="166" t="s">
        <v>122</v>
      </c>
      <c r="E112" s="165" t="s">
        <v>136</v>
      </c>
      <c r="F112" s="2">
        <v>10421</v>
      </c>
      <c r="G112" s="2" t="s">
        <v>568</v>
      </c>
      <c r="H112" s="13"/>
      <c r="I112" s="2">
        <v>12</v>
      </c>
      <c r="J112" s="2">
        <v>36</v>
      </c>
      <c r="K112" s="2">
        <v>30</v>
      </c>
      <c r="L112" s="2">
        <v>1</v>
      </c>
      <c r="M112" s="2">
        <v>100</v>
      </c>
      <c r="N112" s="2">
        <f t="shared" si="1"/>
        <v>100</v>
      </c>
      <c r="O112" s="94" t="s">
        <v>20</v>
      </c>
      <c r="P112" s="165" t="s">
        <v>55</v>
      </c>
      <c r="Q112" s="146" t="s">
        <v>22</v>
      </c>
    </row>
    <row r="113" spans="1:18" s="26" customFormat="1" ht="18" customHeight="1">
      <c r="A113" s="224">
        <v>93</v>
      </c>
      <c r="B113" s="214">
        <v>1</v>
      </c>
      <c r="C113" s="35" t="s">
        <v>18</v>
      </c>
      <c r="D113" s="166" t="s">
        <v>122</v>
      </c>
      <c r="E113" s="166" t="s">
        <v>92</v>
      </c>
      <c r="F113" s="2">
        <v>5875</v>
      </c>
      <c r="G113" s="2" t="s">
        <v>568</v>
      </c>
      <c r="H113" s="13"/>
      <c r="I113" s="2">
        <v>12</v>
      </c>
      <c r="J113" s="2">
        <v>36</v>
      </c>
      <c r="K113" s="2">
        <v>30</v>
      </c>
      <c r="L113" s="2">
        <v>1</v>
      </c>
      <c r="M113" s="2">
        <v>100</v>
      </c>
      <c r="N113" s="89">
        <f t="shared" si="1"/>
        <v>100</v>
      </c>
      <c r="O113" s="94" t="s">
        <v>39</v>
      </c>
      <c r="P113" s="3" t="s">
        <v>22</v>
      </c>
      <c r="Q113" s="146" t="s">
        <v>22</v>
      </c>
    </row>
    <row r="114" spans="1:18" s="26" customFormat="1" ht="18" customHeight="1">
      <c r="A114" s="224">
        <v>94</v>
      </c>
      <c r="B114" s="214">
        <v>1</v>
      </c>
      <c r="C114" s="35" t="s">
        <v>18</v>
      </c>
      <c r="D114" s="166" t="s">
        <v>122</v>
      </c>
      <c r="E114" s="166" t="s">
        <v>101</v>
      </c>
      <c r="F114" s="2">
        <v>6143</v>
      </c>
      <c r="G114" s="2" t="s">
        <v>568</v>
      </c>
      <c r="H114" s="13"/>
      <c r="I114" s="2">
        <v>12</v>
      </c>
      <c r="J114" s="2">
        <v>36</v>
      </c>
      <c r="K114" s="2">
        <v>30</v>
      </c>
      <c r="L114" s="2">
        <v>1</v>
      </c>
      <c r="M114" s="2">
        <v>200</v>
      </c>
      <c r="N114" s="2">
        <f t="shared" si="1"/>
        <v>200</v>
      </c>
      <c r="O114" s="94" t="s">
        <v>48</v>
      </c>
      <c r="P114" s="165" t="s">
        <v>85</v>
      </c>
      <c r="Q114" s="146" t="s">
        <v>22</v>
      </c>
    </row>
    <row r="115" spans="1:18" s="26" customFormat="1" ht="17.25" customHeight="1">
      <c r="A115" s="224">
        <v>95</v>
      </c>
      <c r="B115" s="214">
        <v>1</v>
      </c>
      <c r="C115" s="35" t="s">
        <v>18</v>
      </c>
      <c r="D115" s="166" t="s">
        <v>122</v>
      </c>
      <c r="E115" s="165" t="s">
        <v>98</v>
      </c>
      <c r="F115" s="2">
        <v>6601</v>
      </c>
      <c r="G115" s="2" t="s">
        <v>568</v>
      </c>
      <c r="H115" s="13"/>
      <c r="I115" s="2">
        <v>12</v>
      </c>
      <c r="J115" s="2">
        <v>36</v>
      </c>
      <c r="K115" s="2">
        <v>30</v>
      </c>
      <c r="L115" s="2">
        <v>1</v>
      </c>
      <c r="M115" s="2">
        <v>100</v>
      </c>
      <c r="N115" s="2">
        <f t="shared" si="1"/>
        <v>100</v>
      </c>
      <c r="O115" s="94" t="s">
        <v>20</v>
      </c>
      <c r="P115" s="165" t="s">
        <v>55</v>
      </c>
      <c r="Q115" s="146" t="s">
        <v>22</v>
      </c>
    </row>
    <row r="116" spans="1:18" s="26" customFormat="1" ht="17.25" customHeight="1">
      <c r="A116" s="224">
        <v>96</v>
      </c>
      <c r="B116" s="214">
        <v>1</v>
      </c>
      <c r="C116" s="35" t="s">
        <v>18</v>
      </c>
      <c r="D116" s="166" t="s">
        <v>122</v>
      </c>
      <c r="E116" s="166" t="s">
        <v>99</v>
      </c>
      <c r="F116" s="2">
        <v>6291</v>
      </c>
      <c r="G116" s="2" t="s">
        <v>568</v>
      </c>
      <c r="H116" s="13"/>
      <c r="I116" s="2">
        <v>12</v>
      </c>
      <c r="J116" s="2">
        <v>36</v>
      </c>
      <c r="K116" s="2">
        <v>30</v>
      </c>
      <c r="L116" s="2">
        <v>1</v>
      </c>
      <c r="M116" s="2">
        <v>100</v>
      </c>
      <c r="N116" s="2">
        <f t="shared" si="1"/>
        <v>100</v>
      </c>
      <c r="O116" s="94" t="s">
        <v>62</v>
      </c>
      <c r="P116" s="3" t="s">
        <v>22</v>
      </c>
      <c r="Q116" s="146" t="s">
        <v>100</v>
      </c>
      <c r="R116" s="149"/>
    </row>
    <row r="117" spans="1:18" s="26" customFormat="1" ht="18" customHeight="1">
      <c r="A117" s="224">
        <v>97</v>
      </c>
      <c r="B117" s="214">
        <v>2</v>
      </c>
      <c r="C117" s="35" t="s">
        <v>18</v>
      </c>
      <c r="D117" s="166" t="s">
        <v>122</v>
      </c>
      <c r="E117" s="165" t="s">
        <v>137</v>
      </c>
      <c r="F117" s="2">
        <v>10569</v>
      </c>
      <c r="G117" s="2" t="s">
        <v>568</v>
      </c>
      <c r="H117" s="13"/>
      <c r="I117" s="2">
        <v>12</v>
      </c>
      <c r="J117" s="2">
        <v>36</v>
      </c>
      <c r="K117" s="2">
        <v>30</v>
      </c>
      <c r="L117" s="2">
        <v>1</v>
      </c>
      <c r="M117" s="2">
        <v>100</v>
      </c>
      <c r="N117" s="2">
        <f t="shared" si="1"/>
        <v>100</v>
      </c>
      <c r="O117" s="94" t="s">
        <v>48</v>
      </c>
      <c r="P117" s="165" t="s">
        <v>85</v>
      </c>
      <c r="Q117" s="146" t="s">
        <v>22</v>
      </c>
    </row>
    <row r="118" spans="1:18" s="26" customFormat="1" ht="20.25" customHeight="1">
      <c r="A118" s="224">
        <v>98</v>
      </c>
      <c r="B118" s="214">
        <v>2</v>
      </c>
      <c r="C118" s="35" t="s">
        <v>18</v>
      </c>
      <c r="D118" s="166" t="s">
        <v>122</v>
      </c>
      <c r="E118" s="165" t="s">
        <v>138</v>
      </c>
      <c r="F118" s="2">
        <v>6591</v>
      </c>
      <c r="G118" s="2" t="s">
        <v>568</v>
      </c>
      <c r="H118" s="13"/>
      <c r="I118" s="2">
        <v>12</v>
      </c>
      <c r="J118" s="2">
        <v>36</v>
      </c>
      <c r="K118" s="2">
        <v>30</v>
      </c>
      <c r="L118" s="2">
        <v>1</v>
      </c>
      <c r="M118" s="2">
        <v>100</v>
      </c>
      <c r="N118" s="2">
        <f t="shared" si="1"/>
        <v>100</v>
      </c>
      <c r="O118" s="94" t="s">
        <v>24</v>
      </c>
      <c r="P118" s="165" t="s">
        <v>65</v>
      </c>
      <c r="Q118" s="146" t="s">
        <v>22</v>
      </c>
    </row>
    <row r="119" spans="1:18" s="26" customFormat="1" ht="20.25" customHeight="1">
      <c r="A119" s="224">
        <v>99</v>
      </c>
      <c r="B119" s="214">
        <v>2</v>
      </c>
      <c r="C119" s="35" t="s">
        <v>18</v>
      </c>
      <c r="D119" s="166" t="s">
        <v>122</v>
      </c>
      <c r="E119" s="165" t="s">
        <v>139</v>
      </c>
      <c r="F119" s="2">
        <v>8442</v>
      </c>
      <c r="G119" s="2" t="s">
        <v>568</v>
      </c>
      <c r="H119" s="13"/>
      <c r="I119" s="2">
        <v>12</v>
      </c>
      <c r="J119" s="2">
        <v>36</v>
      </c>
      <c r="K119" s="2">
        <v>30</v>
      </c>
      <c r="L119" s="2">
        <v>1</v>
      </c>
      <c r="M119" s="2">
        <v>100</v>
      </c>
      <c r="N119" s="2">
        <f t="shared" si="1"/>
        <v>100</v>
      </c>
      <c r="O119" s="94" t="s">
        <v>24</v>
      </c>
      <c r="P119" s="165" t="s">
        <v>22</v>
      </c>
      <c r="Q119" s="146" t="s">
        <v>140</v>
      </c>
    </row>
    <row r="120" spans="1:18" s="26" customFormat="1" ht="17.25" customHeight="1">
      <c r="A120" s="224">
        <v>100</v>
      </c>
      <c r="B120" s="214">
        <v>1</v>
      </c>
      <c r="C120" s="35" t="s">
        <v>18</v>
      </c>
      <c r="D120" s="166" t="s">
        <v>122</v>
      </c>
      <c r="E120" s="165" t="s">
        <v>141</v>
      </c>
      <c r="F120" s="2">
        <v>7069</v>
      </c>
      <c r="G120" s="2" t="s">
        <v>568</v>
      </c>
      <c r="H120" s="13"/>
      <c r="I120" s="2">
        <v>12</v>
      </c>
      <c r="J120" s="2">
        <v>36</v>
      </c>
      <c r="K120" s="2">
        <v>30</v>
      </c>
      <c r="L120" s="2">
        <v>1</v>
      </c>
      <c r="M120" s="2">
        <v>100</v>
      </c>
      <c r="N120" s="2">
        <f t="shared" si="1"/>
        <v>100</v>
      </c>
      <c r="O120" s="94" t="s">
        <v>24</v>
      </c>
      <c r="P120" s="3" t="s">
        <v>22</v>
      </c>
      <c r="Q120" s="146" t="s">
        <v>22</v>
      </c>
    </row>
    <row r="121" spans="1:18" s="26" customFormat="1" ht="19.5" customHeight="1">
      <c r="A121" s="224">
        <v>101</v>
      </c>
      <c r="B121" s="214">
        <v>2</v>
      </c>
      <c r="C121" s="35" t="s">
        <v>18</v>
      </c>
      <c r="D121" s="166" t="s">
        <v>122</v>
      </c>
      <c r="E121" s="165" t="s">
        <v>516</v>
      </c>
      <c r="F121" s="2">
        <v>7571</v>
      </c>
      <c r="G121" s="2" t="s">
        <v>568</v>
      </c>
      <c r="H121" s="13"/>
      <c r="I121" s="2">
        <v>12</v>
      </c>
      <c r="J121" s="2">
        <v>36</v>
      </c>
      <c r="K121" s="2">
        <v>30</v>
      </c>
      <c r="L121" s="2">
        <v>1</v>
      </c>
      <c r="M121" s="2">
        <v>100</v>
      </c>
      <c r="N121" s="2">
        <f t="shared" si="1"/>
        <v>100</v>
      </c>
      <c r="O121" s="94" t="s">
        <v>20</v>
      </c>
      <c r="P121" s="3" t="s">
        <v>21</v>
      </c>
      <c r="Q121" s="146" t="s">
        <v>22</v>
      </c>
    </row>
    <row r="122" spans="1:18" s="26" customFormat="1" ht="18.75" customHeight="1">
      <c r="A122" s="224">
        <v>102</v>
      </c>
      <c r="B122" s="214">
        <v>1</v>
      </c>
      <c r="C122" s="35" t="s">
        <v>18</v>
      </c>
      <c r="D122" s="166" t="s">
        <v>122</v>
      </c>
      <c r="E122" s="165" t="s">
        <v>142</v>
      </c>
      <c r="F122" s="2">
        <v>8802</v>
      </c>
      <c r="G122" s="2" t="s">
        <v>568</v>
      </c>
      <c r="H122" s="13"/>
      <c r="I122" s="2">
        <v>12</v>
      </c>
      <c r="J122" s="2">
        <v>36</v>
      </c>
      <c r="K122" s="2">
        <v>30</v>
      </c>
      <c r="L122" s="2">
        <v>1</v>
      </c>
      <c r="M122" s="2">
        <v>100</v>
      </c>
      <c r="N122" s="2">
        <f t="shared" si="1"/>
        <v>100</v>
      </c>
      <c r="O122" s="96" t="s">
        <v>39</v>
      </c>
      <c r="P122" s="165" t="s">
        <v>40</v>
      </c>
      <c r="Q122" s="146" t="s">
        <v>22</v>
      </c>
    </row>
    <row r="123" spans="1:18" s="26" customFormat="1" ht="18.75" customHeight="1">
      <c r="A123" s="224">
        <v>103</v>
      </c>
      <c r="B123" s="214">
        <v>1</v>
      </c>
      <c r="C123" s="35" t="s">
        <v>18</v>
      </c>
      <c r="D123" s="166" t="s">
        <v>122</v>
      </c>
      <c r="E123" s="166" t="s">
        <v>107</v>
      </c>
      <c r="F123" s="2">
        <v>7827</v>
      </c>
      <c r="G123" s="2" t="s">
        <v>568</v>
      </c>
      <c r="H123" s="13"/>
      <c r="I123" s="2">
        <v>12</v>
      </c>
      <c r="J123" s="2">
        <v>36</v>
      </c>
      <c r="K123" s="2">
        <v>30</v>
      </c>
      <c r="L123" s="2">
        <v>1</v>
      </c>
      <c r="M123" s="2">
        <v>100</v>
      </c>
      <c r="N123" s="89">
        <f t="shared" si="1"/>
        <v>100</v>
      </c>
      <c r="O123" s="94" t="s">
        <v>24</v>
      </c>
      <c r="P123" s="165" t="s">
        <v>65</v>
      </c>
      <c r="Q123" s="146" t="s">
        <v>22</v>
      </c>
    </row>
    <row r="124" spans="1:18" s="26" customFormat="1" ht="18" customHeight="1">
      <c r="A124" s="224">
        <v>104</v>
      </c>
      <c r="B124" s="214">
        <v>2</v>
      </c>
      <c r="C124" s="35" t="s">
        <v>18</v>
      </c>
      <c r="D124" s="166" t="s">
        <v>122</v>
      </c>
      <c r="E124" s="165" t="s">
        <v>143</v>
      </c>
      <c r="F124" s="2">
        <v>7301</v>
      </c>
      <c r="G124" s="2" t="s">
        <v>568</v>
      </c>
      <c r="H124" s="13"/>
      <c r="I124" s="2">
        <v>12</v>
      </c>
      <c r="J124" s="2">
        <v>36</v>
      </c>
      <c r="K124" s="2">
        <v>30</v>
      </c>
      <c r="L124" s="2">
        <v>1</v>
      </c>
      <c r="M124" s="2">
        <v>100</v>
      </c>
      <c r="N124" s="2">
        <f t="shared" si="1"/>
        <v>100</v>
      </c>
      <c r="O124" s="94" t="s">
        <v>20</v>
      </c>
      <c r="P124" s="165" t="s">
        <v>55</v>
      </c>
      <c r="Q124" s="146" t="s">
        <v>22</v>
      </c>
    </row>
    <row r="125" spans="1:18" s="26" customFormat="1" ht="18" customHeight="1">
      <c r="A125" s="224">
        <v>105</v>
      </c>
      <c r="B125" s="214">
        <v>2</v>
      </c>
      <c r="C125" s="35" t="s">
        <v>18</v>
      </c>
      <c r="D125" s="166" t="s">
        <v>122</v>
      </c>
      <c r="E125" s="165" t="s">
        <v>144</v>
      </c>
      <c r="F125" s="2">
        <v>6318</v>
      </c>
      <c r="G125" s="2" t="s">
        <v>568</v>
      </c>
      <c r="H125" s="13"/>
      <c r="I125" s="2">
        <v>12</v>
      </c>
      <c r="J125" s="2">
        <v>36</v>
      </c>
      <c r="K125" s="2">
        <v>30</v>
      </c>
      <c r="L125" s="2">
        <v>1</v>
      </c>
      <c r="M125" s="2">
        <v>100</v>
      </c>
      <c r="N125" s="2">
        <f t="shared" si="1"/>
        <v>100</v>
      </c>
      <c r="O125" s="94" t="s">
        <v>20</v>
      </c>
      <c r="P125" s="165" t="s">
        <v>55</v>
      </c>
      <c r="Q125" s="146" t="s">
        <v>22</v>
      </c>
    </row>
    <row r="126" spans="1:18" s="26" customFormat="1" ht="18.75" customHeight="1">
      <c r="A126" s="224">
        <v>106</v>
      </c>
      <c r="B126" s="214">
        <v>1</v>
      </c>
      <c r="C126" s="35" t="s">
        <v>18</v>
      </c>
      <c r="D126" s="166" t="s">
        <v>122</v>
      </c>
      <c r="E126" s="165" t="s">
        <v>145</v>
      </c>
      <c r="F126" s="2">
        <v>9144</v>
      </c>
      <c r="G126" s="2" t="s">
        <v>568</v>
      </c>
      <c r="H126" s="13"/>
      <c r="I126" s="2">
        <v>12</v>
      </c>
      <c r="J126" s="2">
        <v>36</v>
      </c>
      <c r="K126" s="2">
        <v>30</v>
      </c>
      <c r="L126" s="2">
        <v>1</v>
      </c>
      <c r="M126" s="2">
        <v>100</v>
      </c>
      <c r="N126" s="2">
        <f t="shared" si="1"/>
        <v>100</v>
      </c>
      <c r="O126" s="96" t="s">
        <v>39</v>
      </c>
      <c r="P126" s="165" t="s">
        <v>55</v>
      </c>
      <c r="Q126" s="146" t="s">
        <v>22</v>
      </c>
    </row>
    <row r="127" spans="1:18" s="26" customFormat="1" ht="18" customHeight="1">
      <c r="A127" s="224">
        <v>107</v>
      </c>
      <c r="B127" s="214">
        <v>2</v>
      </c>
      <c r="C127" s="35" t="s">
        <v>18</v>
      </c>
      <c r="D127" s="166" t="s">
        <v>122</v>
      </c>
      <c r="E127" s="165" t="s">
        <v>535</v>
      </c>
      <c r="F127" s="2">
        <v>6116</v>
      </c>
      <c r="G127" s="2" t="s">
        <v>568</v>
      </c>
      <c r="H127" s="13"/>
      <c r="I127" s="2">
        <v>12</v>
      </c>
      <c r="J127" s="2">
        <v>36</v>
      </c>
      <c r="K127" s="2">
        <v>30</v>
      </c>
      <c r="L127" s="2">
        <v>1</v>
      </c>
      <c r="M127" s="2">
        <v>100</v>
      </c>
      <c r="N127" s="2">
        <f>M127*L127</f>
        <v>100</v>
      </c>
      <c r="O127" s="94" t="s">
        <v>39</v>
      </c>
      <c r="P127" s="165" t="s">
        <v>22</v>
      </c>
      <c r="Q127" s="146" t="s">
        <v>22</v>
      </c>
    </row>
    <row r="128" spans="1:18" s="26" customFormat="1" ht="15.75" customHeight="1">
      <c r="A128" s="224">
        <v>108</v>
      </c>
      <c r="B128" s="214">
        <v>1</v>
      </c>
      <c r="C128" s="35" t="s">
        <v>18</v>
      </c>
      <c r="D128" s="165" t="s">
        <v>146</v>
      </c>
      <c r="E128" s="165" t="s">
        <v>147</v>
      </c>
      <c r="F128" s="2">
        <v>11569</v>
      </c>
      <c r="G128" s="2" t="s">
        <v>671</v>
      </c>
      <c r="H128" s="13">
        <v>6</v>
      </c>
      <c r="I128" s="2">
        <v>12</v>
      </c>
      <c r="J128" s="2">
        <v>36</v>
      </c>
      <c r="K128" s="2">
        <v>30</v>
      </c>
      <c r="L128" s="2">
        <v>1</v>
      </c>
      <c r="M128" s="2">
        <v>200</v>
      </c>
      <c r="N128" s="2">
        <f t="shared" si="1"/>
        <v>200</v>
      </c>
      <c r="O128" s="94" t="s">
        <v>24</v>
      </c>
      <c r="P128" s="3" t="s">
        <v>22</v>
      </c>
      <c r="Q128" s="146" t="s">
        <v>22</v>
      </c>
    </row>
    <row r="129" spans="1:18" s="26" customFormat="1" ht="15.75" customHeight="1">
      <c r="A129" s="224">
        <v>109</v>
      </c>
      <c r="B129" s="214">
        <v>2</v>
      </c>
      <c r="C129" s="35" t="s">
        <v>18</v>
      </c>
      <c r="D129" s="165" t="s">
        <v>146</v>
      </c>
      <c r="E129" s="166" t="s">
        <v>584</v>
      </c>
      <c r="F129" s="2">
        <v>5959</v>
      </c>
      <c r="G129" s="2" t="s">
        <v>568</v>
      </c>
      <c r="H129" s="13"/>
      <c r="I129" s="2">
        <v>12</v>
      </c>
      <c r="J129" s="2">
        <v>36</v>
      </c>
      <c r="K129" s="2">
        <v>30</v>
      </c>
      <c r="L129" s="2">
        <v>1</v>
      </c>
      <c r="M129" s="2">
        <v>200</v>
      </c>
      <c r="N129" s="89">
        <f t="shared" si="1"/>
        <v>200</v>
      </c>
      <c r="O129" s="94" t="s">
        <v>36</v>
      </c>
      <c r="P129" s="165" t="s">
        <v>37</v>
      </c>
      <c r="Q129" s="146" t="s">
        <v>22</v>
      </c>
    </row>
    <row r="130" spans="1:18" s="26" customFormat="1" ht="15.75" customHeight="1">
      <c r="A130" s="224">
        <v>110</v>
      </c>
      <c r="B130" s="214">
        <v>2</v>
      </c>
      <c r="C130" s="35" t="s">
        <v>18</v>
      </c>
      <c r="D130" s="165" t="s">
        <v>146</v>
      </c>
      <c r="E130" s="166" t="s">
        <v>148</v>
      </c>
      <c r="F130" s="2">
        <v>9953</v>
      </c>
      <c r="G130" s="2" t="s">
        <v>569</v>
      </c>
      <c r="H130" s="13">
        <v>6</v>
      </c>
      <c r="I130" s="2">
        <v>12</v>
      </c>
      <c r="J130" s="2">
        <v>36</v>
      </c>
      <c r="K130" s="2">
        <v>30</v>
      </c>
      <c r="L130" s="2">
        <v>1</v>
      </c>
      <c r="M130" s="2">
        <v>200</v>
      </c>
      <c r="N130" s="2">
        <f t="shared" si="1"/>
        <v>200</v>
      </c>
      <c r="O130" s="94" t="s">
        <v>20</v>
      </c>
      <c r="P130" s="165" t="s">
        <v>27</v>
      </c>
      <c r="Q130" s="146" t="s">
        <v>22</v>
      </c>
    </row>
    <row r="131" spans="1:18" s="26" customFormat="1" ht="15.75" customHeight="1">
      <c r="A131" s="224">
        <v>111</v>
      </c>
      <c r="B131" s="214">
        <v>2</v>
      </c>
      <c r="C131" s="35" t="s">
        <v>18</v>
      </c>
      <c r="D131" s="165" t="s">
        <v>146</v>
      </c>
      <c r="E131" s="166" t="s">
        <v>149</v>
      </c>
      <c r="F131" s="2">
        <v>7896</v>
      </c>
      <c r="G131" s="2" t="s">
        <v>568</v>
      </c>
      <c r="H131" s="13"/>
      <c r="I131" s="2">
        <v>12</v>
      </c>
      <c r="J131" s="2">
        <v>36</v>
      </c>
      <c r="K131" s="2">
        <v>30</v>
      </c>
      <c r="L131" s="2">
        <v>1</v>
      </c>
      <c r="M131" s="2">
        <v>200</v>
      </c>
      <c r="N131" s="2">
        <f t="shared" si="1"/>
        <v>200</v>
      </c>
      <c r="O131" s="94" t="s">
        <v>48</v>
      </c>
      <c r="P131" s="3" t="s">
        <v>22</v>
      </c>
      <c r="Q131" s="146" t="s">
        <v>22</v>
      </c>
    </row>
    <row r="132" spans="1:18" s="26" customFormat="1" ht="15.75" customHeight="1">
      <c r="A132" s="224">
        <v>112</v>
      </c>
      <c r="B132" s="214">
        <v>2</v>
      </c>
      <c r="C132" s="35" t="s">
        <v>18</v>
      </c>
      <c r="D132" s="165" t="s">
        <v>146</v>
      </c>
      <c r="E132" s="166" t="s">
        <v>150</v>
      </c>
      <c r="F132" s="2">
        <v>27529</v>
      </c>
      <c r="G132" s="2" t="s">
        <v>569</v>
      </c>
      <c r="H132" s="13">
        <v>14</v>
      </c>
      <c r="I132" s="2">
        <v>12</v>
      </c>
      <c r="J132" s="2">
        <v>36</v>
      </c>
      <c r="K132" s="2">
        <v>30</v>
      </c>
      <c r="L132" s="2">
        <v>1</v>
      </c>
      <c r="M132" s="2">
        <v>400</v>
      </c>
      <c r="N132" s="2">
        <f t="shared" si="1"/>
        <v>400</v>
      </c>
      <c r="O132" s="94" t="s">
        <v>20</v>
      </c>
      <c r="P132" s="165" t="s">
        <v>27</v>
      </c>
      <c r="Q132" s="146" t="s">
        <v>151</v>
      </c>
    </row>
    <row r="133" spans="1:18" s="26" customFormat="1" ht="15.75" customHeight="1">
      <c r="A133" s="224">
        <v>113</v>
      </c>
      <c r="B133" s="214">
        <v>2</v>
      </c>
      <c r="C133" s="35" t="s">
        <v>18</v>
      </c>
      <c r="D133" s="165" t="s">
        <v>146</v>
      </c>
      <c r="E133" s="166" t="s">
        <v>152</v>
      </c>
      <c r="F133" s="2">
        <v>9779</v>
      </c>
      <c r="G133" s="2" t="s">
        <v>569</v>
      </c>
      <c r="H133" s="13">
        <v>7</v>
      </c>
      <c r="I133" s="2">
        <v>12</v>
      </c>
      <c r="J133" s="2">
        <v>36</v>
      </c>
      <c r="K133" s="2">
        <v>30</v>
      </c>
      <c r="L133" s="2">
        <v>1</v>
      </c>
      <c r="M133" s="2">
        <v>200</v>
      </c>
      <c r="N133" s="2">
        <f t="shared" si="1"/>
        <v>200</v>
      </c>
      <c r="O133" s="94" t="s">
        <v>20</v>
      </c>
      <c r="P133" s="165" t="s">
        <v>55</v>
      </c>
      <c r="Q133" s="146" t="s">
        <v>22</v>
      </c>
    </row>
    <row r="134" spans="1:18" s="26" customFormat="1" ht="15.75" customHeight="1">
      <c r="A134" s="224">
        <v>114</v>
      </c>
      <c r="B134" s="214">
        <v>1</v>
      </c>
      <c r="C134" s="35" t="s">
        <v>18</v>
      </c>
      <c r="D134" s="165" t="s">
        <v>146</v>
      </c>
      <c r="E134" s="166" t="s">
        <v>153</v>
      </c>
      <c r="F134" s="2">
        <v>12395</v>
      </c>
      <c r="G134" s="2" t="s">
        <v>568</v>
      </c>
      <c r="H134" s="13"/>
      <c r="I134" s="2">
        <v>12</v>
      </c>
      <c r="J134" s="2">
        <v>36</v>
      </c>
      <c r="K134" s="2">
        <v>30</v>
      </c>
      <c r="L134" s="2">
        <v>1</v>
      </c>
      <c r="M134" s="2">
        <v>200</v>
      </c>
      <c r="N134" s="2">
        <f t="shared" si="1"/>
        <v>200</v>
      </c>
      <c r="O134" s="94" t="s">
        <v>36</v>
      </c>
      <c r="P134" s="3" t="s">
        <v>22</v>
      </c>
      <c r="Q134" s="146" t="s">
        <v>154</v>
      </c>
    </row>
    <row r="135" spans="1:18" s="26" customFormat="1" ht="15.75" customHeight="1">
      <c r="A135" s="224">
        <v>115</v>
      </c>
      <c r="B135" s="214">
        <v>1</v>
      </c>
      <c r="C135" s="35" t="s">
        <v>18</v>
      </c>
      <c r="D135" s="276" t="s">
        <v>146</v>
      </c>
      <c r="E135" s="304" t="s">
        <v>155</v>
      </c>
      <c r="F135" s="2">
        <v>5438</v>
      </c>
      <c r="G135" s="2" t="s">
        <v>569</v>
      </c>
      <c r="H135" s="13">
        <v>2</v>
      </c>
      <c r="I135" s="2">
        <v>12</v>
      </c>
      <c r="J135" s="2">
        <v>36</v>
      </c>
      <c r="K135" s="2">
        <v>30</v>
      </c>
      <c r="L135" s="2">
        <v>1</v>
      </c>
      <c r="M135" s="2">
        <v>200</v>
      </c>
      <c r="N135" s="2">
        <f t="shared" si="1"/>
        <v>200</v>
      </c>
      <c r="O135" s="94" t="s">
        <v>60</v>
      </c>
      <c r="P135" s="3" t="s">
        <v>22</v>
      </c>
      <c r="Q135" s="146" t="s">
        <v>22</v>
      </c>
      <c r="R135" s="300"/>
    </row>
    <row r="136" spans="1:18" s="26" customFormat="1" ht="15.75" customHeight="1">
      <c r="A136" s="224">
        <v>116</v>
      </c>
      <c r="B136" s="214">
        <v>2</v>
      </c>
      <c r="C136" s="35" t="s">
        <v>18</v>
      </c>
      <c r="D136" s="165" t="s">
        <v>146</v>
      </c>
      <c r="E136" s="166" t="s">
        <v>156</v>
      </c>
      <c r="F136" s="2">
        <v>8839</v>
      </c>
      <c r="G136" s="2" t="s">
        <v>568</v>
      </c>
      <c r="H136" s="13"/>
      <c r="I136" s="2">
        <v>12</v>
      </c>
      <c r="J136" s="2">
        <v>36</v>
      </c>
      <c r="K136" s="2">
        <v>30</v>
      </c>
      <c r="L136" s="2">
        <v>1</v>
      </c>
      <c r="M136" s="2">
        <v>200</v>
      </c>
      <c r="N136" s="2">
        <f t="shared" si="1"/>
        <v>200</v>
      </c>
      <c r="O136" s="94" t="s">
        <v>60</v>
      </c>
      <c r="P136" s="3" t="s">
        <v>22</v>
      </c>
      <c r="Q136" s="146" t="s">
        <v>22</v>
      </c>
    </row>
    <row r="137" spans="1:18" s="26" customFormat="1" ht="15.75" customHeight="1">
      <c r="A137" s="224">
        <v>118</v>
      </c>
      <c r="B137" s="214">
        <v>1</v>
      </c>
      <c r="C137" s="35" t="s">
        <v>18</v>
      </c>
      <c r="D137" s="165" t="s">
        <v>146</v>
      </c>
      <c r="E137" s="165" t="s">
        <v>157</v>
      </c>
      <c r="F137" s="2">
        <v>7234</v>
      </c>
      <c r="G137" s="2" t="s">
        <v>568</v>
      </c>
      <c r="H137" s="13"/>
      <c r="I137" s="2">
        <v>12</v>
      </c>
      <c r="J137" s="2">
        <v>36</v>
      </c>
      <c r="K137" s="2">
        <v>30</v>
      </c>
      <c r="L137" s="2">
        <v>1</v>
      </c>
      <c r="M137" s="2">
        <v>200</v>
      </c>
      <c r="N137" s="2">
        <f t="shared" si="1"/>
        <v>200</v>
      </c>
      <c r="O137" s="94" t="s">
        <v>20</v>
      </c>
      <c r="P137" s="165" t="s">
        <v>30</v>
      </c>
      <c r="Q137" s="146" t="s">
        <v>22</v>
      </c>
    </row>
    <row r="138" spans="1:18" s="26" customFormat="1" ht="15.75" customHeight="1">
      <c r="A138" s="224">
        <v>120</v>
      </c>
      <c r="B138" s="214">
        <v>1</v>
      </c>
      <c r="C138" s="35" t="s">
        <v>18</v>
      </c>
      <c r="D138" s="165" t="s">
        <v>146</v>
      </c>
      <c r="E138" s="166" t="s">
        <v>158</v>
      </c>
      <c r="F138" s="2">
        <v>9937</v>
      </c>
      <c r="G138" s="2" t="s">
        <v>569</v>
      </c>
      <c r="H138" s="13">
        <v>5</v>
      </c>
      <c r="I138" s="2">
        <v>12</v>
      </c>
      <c r="J138" s="2">
        <v>36</v>
      </c>
      <c r="K138" s="2">
        <v>30</v>
      </c>
      <c r="L138" s="2">
        <v>1</v>
      </c>
      <c r="M138" s="2">
        <v>200</v>
      </c>
      <c r="N138" s="2">
        <f t="shared" si="1"/>
        <v>200</v>
      </c>
      <c r="O138" s="94" t="s">
        <v>62</v>
      </c>
      <c r="P138" s="3" t="s">
        <v>22</v>
      </c>
      <c r="Q138" s="146" t="s">
        <v>22</v>
      </c>
    </row>
    <row r="139" spans="1:18" s="26" customFormat="1" ht="15.75" customHeight="1">
      <c r="A139" s="224" t="s">
        <v>670</v>
      </c>
      <c r="B139" s="214">
        <v>2</v>
      </c>
      <c r="C139" s="35" t="s">
        <v>18</v>
      </c>
      <c r="D139" s="165" t="s">
        <v>146</v>
      </c>
      <c r="E139" s="166" t="s">
        <v>159</v>
      </c>
      <c r="F139" s="2">
        <v>6887</v>
      </c>
      <c r="G139" s="2" t="s">
        <v>568</v>
      </c>
      <c r="H139" s="13"/>
      <c r="I139" s="2">
        <v>12</v>
      </c>
      <c r="J139" s="2">
        <v>36</v>
      </c>
      <c r="K139" s="2">
        <v>30</v>
      </c>
      <c r="L139" s="2">
        <v>1</v>
      </c>
      <c r="M139" s="2">
        <v>200</v>
      </c>
      <c r="N139" s="2">
        <f t="shared" si="1"/>
        <v>200</v>
      </c>
      <c r="O139" s="94" t="s">
        <v>36</v>
      </c>
      <c r="P139" s="165" t="s">
        <v>75</v>
      </c>
      <c r="Q139" s="146" t="s">
        <v>22</v>
      </c>
      <c r="R139" s="149"/>
    </row>
    <row r="140" spans="1:18" s="26" customFormat="1" ht="15.75" customHeight="1">
      <c r="A140" s="224">
        <v>124</v>
      </c>
      <c r="B140" s="214">
        <v>2</v>
      </c>
      <c r="C140" s="35" t="s">
        <v>18</v>
      </c>
      <c r="D140" s="165" t="s">
        <v>146</v>
      </c>
      <c r="E140" s="166" t="s">
        <v>160</v>
      </c>
      <c r="F140" s="2">
        <v>8714</v>
      </c>
      <c r="G140" s="2" t="s">
        <v>568</v>
      </c>
      <c r="H140" s="13"/>
      <c r="I140" s="2">
        <v>12</v>
      </c>
      <c r="J140" s="2">
        <v>36</v>
      </c>
      <c r="K140" s="2">
        <v>30</v>
      </c>
      <c r="L140" s="2">
        <v>1</v>
      </c>
      <c r="M140" s="2">
        <v>200</v>
      </c>
      <c r="N140" s="2">
        <f t="shared" si="1"/>
        <v>200</v>
      </c>
      <c r="O140" s="94" t="s">
        <v>39</v>
      </c>
      <c r="P140" s="3" t="s">
        <v>22</v>
      </c>
      <c r="Q140" s="146" t="s">
        <v>22</v>
      </c>
      <c r="R140" s="148"/>
    </row>
    <row r="141" spans="1:18" s="26" customFormat="1" ht="15.75" customHeight="1">
      <c r="A141" s="224">
        <v>125</v>
      </c>
      <c r="B141" s="214">
        <v>1</v>
      </c>
      <c r="C141" s="35" t="s">
        <v>18</v>
      </c>
      <c r="D141" s="165" t="s">
        <v>146</v>
      </c>
      <c r="E141" s="166" t="s">
        <v>161</v>
      </c>
      <c r="F141" s="2">
        <v>7076</v>
      </c>
      <c r="G141" s="2" t="s">
        <v>568</v>
      </c>
      <c r="H141" s="13"/>
      <c r="I141" s="2">
        <v>12</v>
      </c>
      <c r="J141" s="2">
        <v>36</v>
      </c>
      <c r="K141" s="2">
        <v>30</v>
      </c>
      <c r="L141" s="2">
        <v>1</v>
      </c>
      <c r="M141" s="2">
        <v>200</v>
      </c>
      <c r="N141" s="2">
        <f t="shared" si="1"/>
        <v>200</v>
      </c>
      <c r="O141" s="94" t="s">
        <v>48</v>
      </c>
      <c r="P141" s="3" t="s">
        <v>22</v>
      </c>
      <c r="Q141" s="146" t="s">
        <v>22</v>
      </c>
    </row>
    <row r="142" spans="1:18" s="26" customFormat="1" ht="15.75" customHeight="1">
      <c r="A142" s="224">
        <v>126</v>
      </c>
      <c r="B142" s="214">
        <v>1</v>
      </c>
      <c r="C142" s="35" t="s">
        <v>18</v>
      </c>
      <c r="D142" s="165" t="s">
        <v>146</v>
      </c>
      <c r="E142" s="166" t="s">
        <v>162</v>
      </c>
      <c r="F142" s="2">
        <v>6907</v>
      </c>
      <c r="G142" s="2" t="s">
        <v>568</v>
      </c>
      <c r="H142" s="13"/>
      <c r="I142" s="2">
        <v>12</v>
      </c>
      <c r="J142" s="2">
        <v>36</v>
      </c>
      <c r="K142" s="2">
        <v>30</v>
      </c>
      <c r="L142" s="2">
        <v>1</v>
      </c>
      <c r="M142" s="2">
        <v>200</v>
      </c>
      <c r="N142" s="2">
        <f t="shared" si="1"/>
        <v>200</v>
      </c>
      <c r="O142" s="94" t="s">
        <v>20</v>
      </c>
      <c r="P142" s="165" t="s">
        <v>30</v>
      </c>
      <c r="Q142" s="146" t="s">
        <v>22</v>
      </c>
    </row>
    <row r="143" spans="1:18" s="26" customFormat="1" ht="15.75" customHeight="1">
      <c r="A143" s="224">
        <v>127</v>
      </c>
      <c r="B143" s="214">
        <v>1</v>
      </c>
      <c r="C143" s="35" t="s">
        <v>18</v>
      </c>
      <c r="D143" s="165" t="s">
        <v>146</v>
      </c>
      <c r="E143" s="166" t="s">
        <v>497</v>
      </c>
      <c r="F143" s="2">
        <v>9509</v>
      </c>
      <c r="G143" s="2" t="s">
        <v>568</v>
      </c>
      <c r="H143" s="13"/>
      <c r="I143" s="2">
        <v>12</v>
      </c>
      <c r="J143" s="2">
        <v>36</v>
      </c>
      <c r="K143" s="2">
        <v>30</v>
      </c>
      <c r="L143" s="2">
        <v>1</v>
      </c>
      <c r="M143" s="2">
        <v>200</v>
      </c>
      <c r="N143" s="2">
        <f t="shared" si="1"/>
        <v>200</v>
      </c>
      <c r="O143" s="94" t="s">
        <v>24</v>
      </c>
      <c r="P143" s="165" t="s">
        <v>22</v>
      </c>
      <c r="Q143" s="146" t="s">
        <v>22</v>
      </c>
    </row>
    <row r="144" spans="1:18" s="26" customFormat="1" ht="15.75" customHeight="1">
      <c r="A144" s="224">
        <v>128</v>
      </c>
      <c r="B144" s="214">
        <v>2</v>
      </c>
      <c r="C144" s="35" t="s">
        <v>18</v>
      </c>
      <c r="D144" s="165" t="s">
        <v>146</v>
      </c>
      <c r="E144" s="166" t="s">
        <v>674</v>
      </c>
      <c r="F144" s="2">
        <v>9097</v>
      </c>
      <c r="G144" s="2" t="s">
        <v>568</v>
      </c>
      <c r="H144" s="13"/>
      <c r="I144" s="2">
        <v>12</v>
      </c>
      <c r="J144" s="2">
        <v>36</v>
      </c>
      <c r="K144" s="2">
        <v>30</v>
      </c>
      <c r="L144" s="2">
        <v>1</v>
      </c>
      <c r="M144" s="2">
        <v>200</v>
      </c>
      <c r="N144" s="89">
        <f t="shared" si="1"/>
        <v>200</v>
      </c>
      <c r="O144" s="94" t="s">
        <v>62</v>
      </c>
      <c r="P144" s="3" t="s">
        <v>22</v>
      </c>
      <c r="Q144" s="146" t="s">
        <v>22</v>
      </c>
      <c r="R144" s="149"/>
    </row>
    <row r="145" spans="1:18" s="26" customFormat="1" ht="15.75" customHeight="1">
      <c r="A145" s="224">
        <v>129</v>
      </c>
      <c r="B145" s="214">
        <v>1</v>
      </c>
      <c r="C145" s="35" t="s">
        <v>18</v>
      </c>
      <c r="D145" s="165" t="s">
        <v>146</v>
      </c>
      <c r="E145" s="166" t="s">
        <v>163</v>
      </c>
      <c r="F145" s="2">
        <v>8821</v>
      </c>
      <c r="G145" s="2" t="s">
        <v>569</v>
      </c>
      <c r="H145" s="13">
        <v>5</v>
      </c>
      <c r="I145" s="2">
        <v>12</v>
      </c>
      <c r="J145" s="2">
        <v>36</v>
      </c>
      <c r="K145" s="2">
        <v>30</v>
      </c>
      <c r="L145" s="2">
        <v>1</v>
      </c>
      <c r="M145" s="2">
        <v>200</v>
      </c>
      <c r="N145" s="2">
        <f t="shared" si="1"/>
        <v>200</v>
      </c>
      <c r="O145" s="94" t="s">
        <v>20</v>
      </c>
      <c r="P145" s="165" t="s">
        <v>55</v>
      </c>
      <c r="Q145" s="146" t="s">
        <v>22</v>
      </c>
    </row>
    <row r="146" spans="1:18" s="26" customFormat="1" ht="15.75" customHeight="1">
      <c r="A146" s="224">
        <v>130</v>
      </c>
      <c r="B146" s="214">
        <v>2</v>
      </c>
      <c r="C146" s="35" t="s">
        <v>18</v>
      </c>
      <c r="D146" s="165" t="s">
        <v>146</v>
      </c>
      <c r="E146" s="166" t="s">
        <v>164</v>
      </c>
      <c r="F146" s="2">
        <v>7789</v>
      </c>
      <c r="G146" s="2" t="s">
        <v>569</v>
      </c>
      <c r="H146" s="13">
        <v>6</v>
      </c>
      <c r="I146" s="2">
        <v>12</v>
      </c>
      <c r="J146" s="2">
        <v>36</v>
      </c>
      <c r="K146" s="2">
        <v>30</v>
      </c>
      <c r="L146" s="2">
        <v>1</v>
      </c>
      <c r="M146" s="2">
        <v>200</v>
      </c>
      <c r="N146" s="2">
        <f t="shared" si="1"/>
        <v>200</v>
      </c>
      <c r="O146" s="94" t="s">
        <v>20</v>
      </c>
      <c r="P146" s="165" t="s">
        <v>55</v>
      </c>
      <c r="Q146" s="146" t="s">
        <v>22</v>
      </c>
    </row>
    <row r="147" spans="1:18" s="26" customFormat="1" ht="15.75" customHeight="1">
      <c r="A147" s="224">
        <v>131</v>
      </c>
      <c r="B147" s="214">
        <v>1</v>
      </c>
      <c r="C147" s="35" t="s">
        <v>18</v>
      </c>
      <c r="D147" s="165" t="s">
        <v>146</v>
      </c>
      <c r="E147" s="166" t="s">
        <v>560</v>
      </c>
      <c r="F147" s="2">
        <v>10310</v>
      </c>
      <c r="G147" s="2" t="s">
        <v>568</v>
      </c>
      <c r="H147" s="13"/>
      <c r="I147" s="2">
        <v>12</v>
      </c>
      <c r="J147" s="2">
        <v>36</v>
      </c>
      <c r="K147" s="2">
        <v>30</v>
      </c>
      <c r="L147" s="2">
        <v>1</v>
      </c>
      <c r="M147" s="2">
        <v>200</v>
      </c>
      <c r="N147" s="2">
        <f t="shared" si="1"/>
        <v>200</v>
      </c>
      <c r="O147" s="94" t="s">
        <v>62</v>
      </c>
      <c r="P147" s="3" t="s">
        <v>22</v>
      </c>
      <c r="Q147" s="146" t="s">
        <v>22</v>
      </c>
    </row>
    <row r="148" spans="1:18" s="26" customFormat="1" ht="15.75" customHeight="1">
      <c r="A148" s="224">
        <v>132</v>
      </c>
      <c r="B148" s="214">
        <v>2</v>
      </c>
      <c r="C148" s="35" t="s">
        <v>18</v>
      </c>
      <c r="D148" s="165" t="s">
        <v>146</v>
      </c>
      <c r="E148" s="166" t="s">
        <v>165</v>
      </c>
      <c r="F148" s="2">
        <v>5621</v>
      </c>
      <c r="G148" s="2" t="s">
        <v>568</v>
      </c>
      <c r="H148" s="13"/>
      <c r="I148" s="2">
        <v>12</v>
      </c>
      <c r="J148" s="2">
        <v>36</v>
      </c>
      <c r="K148" s="2">
        <v>30</v>
      </c>
      <c r="L148" s="2">
        <v>1</v>
      </c>
      <c r="M148" s="2">
        <v>200</v>
      </c>
      <c r="N148" s="2">
        <f t="shared" si="1"/>
        <v>200</v>
      </c>
      <c r="O148" s="94" t="s">
        <v>20</v>
      </c>
      <c r="P148" s="165" t="s">
        <v>55</v>
      </c>
      <c r="Q148" s="146" t="s">
        <v>22</v>
      </c>
    </row>
    <row r="149" spans="1:18" s="26" customFormat="1" ht="15.75" customHeight="1">
      <c r="A149" s="224">
        <v>133</v>
      </c>
      <c r="B149" s="214">
        <v>1</v>
      </c>
      <c r="C149" s="35" t="s">
        <v>18</v>
      </c>
      <c r="D149" s="165" t="s">
        <v>146</v>
      </c>
      <c r="E149" s="166" t="s">
        <v>169</v>
      </c>
      <c r="F149" s="2">
        <v>5889</v>
      </c>
      <c r="G149" s="2" t="s">
        <v>568</v>
      </c>
      <c r="H149" s="13"/>
      <c r="I149" s="2">
        <v>12</v>
      </c>
      <c r="J149" s="2">
        <v>36</v>
      </c>
      <c r="K149" s="2">
        <v>30</v>
      </c>
      <c r="L149" s="2">
        <v>1</v>
      </c>
      <c r="M149" s="2">
        <v>200</v>
      </c>
      <c r="N149" s="2">
        <f t="shared" si="1"/>
        <v>200</v>
      </c>
      <c r="O149" s="94" t="s">
        <v>24</v>
      </c>
      <c r="P149" s="165" t="s">
        <v>65</v>
      </c>
      <c r="Q149" s="146" t="s">
        <v>22</v>
      </c>
    </row>
    <row r="150" spans="1:18" s="26" customFormat="1" ht="15.75" customHeight="1">
      <c r="A150" s="224">
        <v>134</v>
      </c>
      <c r="B150" s="214">
        <v>2</v>
      </c>
      <c r="C150" s="35" t="s">
        <v>18</v>
      </c>
      <c r="D150" s="165" t="s">
        <v>146</v>
      </c>
      <c r="E150" s="166" t="s">
        <v>166</v>
      </c>
      <c r="F150" s="2">
        <v>7805</v>
      </c>
      <c r="G150" s="2" t="s">
        <v>568</v>
      </c>
      <c r="H150" s="13"/>
      <c r="I150" s="2">
        <v>12</v>
      </c>
      <c r="J150" s="2">
        <v>36</v>
      </c>
      <c r="K150" s="2">
        <v>30</v>
      </c>
      <c r="L150" s="2">
        <v>1</v>
      </c>
      <c r="M150" s="2">
        <v>200</v>
      </c>
      <c r="N150" s="2">
        <f t="shared" si="1"/>
        <v>200</v>
      </c>
      <c r="O150" s="94" t="s">
        <v>36</v>
      </c>
      <c r="P150" s="165" t="s">
        <v>114</v>
      </c>
      <c r="Q150" s="146" t="s">
        <v>22</v>
      </c>
      <c r="R150" s="149"/>
    </row>
    <row r="151" spans="1:18" s="26" customFormat="1" ht="15.75" customHeight="1">
      <c r="A151" s="224">
        <v>135</v>
      </c>
      <c r="B151" s="214">
        <v>1</v>
      </c>
      <c r="C151" s="35" t="s">
        <v>18</v>
      </c>
      <c r="D151" s="165" t="s">
        <v>146</v>
      </c>
      <c r="E151" s="166" t="s">
        <v>167</v>
      </c>
      <c r="F151" s="2">
        <v>9502</v>
      </c>
      <c r="G151" s="2" t="s">
        <v>568</v>
      </c>
      <c r="H151" s="13"/>
      <c r="I151" s="2">
        <v>12</v>
      </c>
      <c r="J151" s="2">
        <v>36</v>
      </c>
      <c r="K151" s="2">
        <v>30</v>
      </c>
      <c r="L151" s="2">
        <v>1</v>
      </c>
      <c r="M151" s="2">
        <v>200</v>
      </c>
      <c r="N151" s="2">
        <f t="shared" ref="N151:N211" si="2">M151*L151</f>
        <v>200</v>
      </c>
      <c r="O151" s="94" t="s">
        <v>20</v>
      </c>
      <c r="P151" s="165" t="s">
        <v>30</v>
      </c>
      <c r="Q151" s="146" t="s">
        <v>22</v>
      </c>
    </row>
    <row r="152" spans="1:18" s="26" customFormat="1" ht="15.75" customHeight="1">
      <c r="A152" s="224">
        <v>136</v>
      </c>
      <c r="B152" s="214">
        <v>1</v>
      </c>
      <c r="C152" s="35" t="s">
        <v>18</v>
      </c>
      <c r="D152" s="165" t="s">
        <v>146</v>
      </c>
      <c r="E152" s="166" t="s">
        <v>168</v>
      </c>
      <c r="F152" s="2">
        <v>6205</v>
      </c>
      <c r="G152" s="2" t="s">
        <v>569</v>
      </c>
      <c r="H152" s="13">
        <v>5</v>
      </c>
      <c r="I152" s="2">
        <v>12</v>
      </c>
      <c r="J152" s="2">
        <v>36</v>
      </c>
      <c r="K152" s="2">
        <v>30</v>
      </c>
      <c r="L152" s="2">
        <v>1</v>
      </c>
      <c r="M152" s="2">
        <v>200</v>
      </c>
      <c r="N152" s="89">
        <f t="shared" si="2"/>
        <v>200</v>
      </c>
      <c r="O152" s="94" t="s">
        <v>20</v>
      </c>
      <c r="P152" s="165" t="s">
        <v>27</v>
      </c>
      <c r="Q152" s="146" t="s">
        <v>22</v>
      </c>
    </row>
    <row r="153" spans="1:18" s="26" customFormat="1" ht="15.75" customHeight="1">
      <c r="A153" s="224">
        <v>137</v>
      </c>
      <c r="B153" s="214">
        <v>2</v>
      </c>
      <c r="C153" s="35" t="s">
        <v>18</v>
      </c>
      <c r="D153" s="61" t="s">
        <v>172</v>
      </c>
      <c r="E153" s="166" t="s">
        <v>170</v>
      </c>
      <c r="F153" s="2">
        <v>6891</v>
      </c>
      <c r="G153" s="2" t="s">
        <v>568</v>
      </c>
      <c r="H153" s="13"/>
      <c r="I153" s="2">
        <v>12</v>
      </c>
      <c r="J153" s="2">
        <v>36</v>
      </c>
      <c r="K153" s="2">
        <v>30</v>
      </c>
      <c r="L153" s="2">
        <v>1</v>
      </c>
      <c r="M153" s="2">
        <v>100</v>
      </c>
      <c r="N153" s="2">
        <v>100</v>
      </c>
      <c r="O153" s="94" t="s">
        <v>20</v>
      </c>
      <c r="P153" s="165" t="s">
        <v>55</v>
      </c>
      <c r="Q153" s="146" t="s">
        <v>171</v>
      </c>
    </row>
    <row r="154" spans="1:18" s="26" customFormat="1" ht="15.75" customHeight="1">
      <c r="A154" s="224">
        <v>138</v>
      </c>
      <c r="B154" s="214">
        <v>1</v>
      </c>
      <c r="C154" s="35" t="s">
        <v>18</v>
      </c>
      <c r="D154" s="61" t="s">
        <v>172</v>
      </c>
      <c r="E154" s="166" t="s">
        <v>173</v>
      </c>
      <c r="F154" s="2">
        <v>8623</v>
      </c>
      <c r="G154" s="2" t="s">
        <v>569</v>
      </c>
      <c r="H154" s="13">
        <v>2</v>
      </c>
      <c r="I154" s="2">
        <v>12</v>
      </c>
      <c r="J154" s="2">
        <v>36</v>
      </c>
      <c r="K154" s="2">
        <v>30</v>
      </c>
      <c r="L154" s="2">
        <v>1</v>
      </c>
      <c r="M154" s="2">
        <v>100</v>
      </c>
      <c r="N154" s="2">
        <f t="shared" si="2"/>
        <v>100</v>
      </c>
      <c r="O154" s="94" t="s">
        <v>20</v>
      </c>
      <c r="P154" s="165" t="s">
        <v>30</v>
      </c>
      <c r="Q154" s="146" t="s">
        <v>22</v>
      </c>
    </row>
    <row r="155" spans="1:18" s="26" customFormat="1" ht="17.25" customHeight="1">
      <c r="A155" s="224">
        <v>139</v>
      </c>
      <c r="B155" s="214">
        <v>1</v>
      </c>
      <c r="C155" s="35" t="s">
        <v>18</v>
      </c>
      <c r="D155" s="61" t="s">
        <v>172</v>
      </c>
      <c r="E155" s="166" t="s">
        <v>174</v>
      </c>
      <c r="F155" s="2">
        <v>9297</v>
      </c>
      <c r="G155" s="2" t="s">
        <v>569</v>
      </c>
      <c r="H155" s="13">
        <v>3</v>
      </c>
      <c r="I155" s="2">
        <v>12</v>
      </c>
      <c r="J155" s="2">
        <v>36</v>
      </c>
      <c r="K155" s="2">
        <v>30</v>
      </c>
      <c r="L155" s="2">
        <v>1</v>
      </c>
      <c r="M155" s="2">
        <v>100</v>
      </c>
      <c r="N155" s="2">
        <f t="shared" si="2"/>
        <v>100</v>
      </c>
      <c r="O155" s="94" t="s">
        <v>20</v>
      </c>
      <c r="P155" s="165" t="s">
        <v>30</v>
      </c>
      <c r="Q155" s="146" t="s">
        <v>22</v>
      </c>
    </row>
    <row r="156" spans="1:18" s="26" customFormat="1" ht="15" customHeight="1">
      <c r="A156" s="224">
        <v>140</v>
      </c>
      <c r="B156" s="214">
        <v>2</v>
      </c>
      <c r="C156" s="35" t="s">
        <v>18</v>
      </c>
      <c r="D156" s="61" t="s">
        <v>172</v>
      </c>
      <c r="E156" s="166" t="s">
        <v>175</v>
      </c>
      <c r="F156" s="2">
        <v>7790</v>
      </c>
      <c r="G156" s="2" t="s">
        <v>568</v>
      </c>
      <c r="H156" s="13"/>
      <c r="I156" s="2">
        <v>12</v>
      </c>
      <c r="J156" s="2">
        <v>36</v>
      </c>
      <c r="K156" s="2">
        <v>30</v>
      </c>
      <c r="L156" s="2">
        <v>1</v>
      </c>
      <c r="M156" s="2">
        <v>100</v>
      </c>
      <c r="N156" s="2">
        <f t="shared" si="2"/>
        <v>100</v>
      </c>
      <c r="O156" s="94" t="s">
        <v>62</v>
      </c>
      <c r="P156" s="3" t="s">
        <v>22</v>
      </c>
      <c r="Q156" s="146" t="s">
        <v>22</v>
      </c>
    </row>
    <row r="157" spans="1:18" s="26" customFormat="1" ht="15" customHeight="1">
      <c r="A157" s="224">
        <v>141</v>
      </c>
      <c r="B157" s="214">
        <v>2</v>
      </c>
      <c r="C157" s="35" t="s">
        <v>18</v>
      </c>
      <c r="D157" s="61" t="s">
        <v>172</v>
      </c>
      <c r="E157" s="166" t="s">
        <v>545</v>
      </c>
      <c r="F157" s="2">
        <v>7434</v>
      </c>
      <c r="G157" s="2" t="s">
        <v>568</v>
      </c>
      <c r="H157" s="13"/>
      <c r="I157" s="2">
        <v>12</v>
      </c>
      <c r="J157" s="2">
        <v>36</v>
      </c>
      <c r="K157" s="2">
        <v>30</v>
      </c>
      <c r="L157" s="2">
        <v>1</v>
      </c>
      <c r="M157" s="2">
        <v>100</v>
      </c>
      <c r="N157" s="2">
        <f t="shared" si="2"/>
        <v>100</v>
      </c>
      <c r="O157" s="94" t="s">
        <v>39</v>
      </c>
      <c r="P157" s="3" t="s">
        <v>40</v>
      </c>
      <c r="Q157" s="146" t="s">
        <v>22</v>
      </c>
    </row>
    <row r="158" spans="1:18" s="26" customFormat="1" ht="15.75" customHeight="1">
      <c r="A158" s="224">
        <v>142</v>
      </c>
      <c r="B158" s="214">
        <v>2</v>
      </c>
      <c r="C158" s="35" t="s">
        <v>18</v>
      </c>
      <c r="D158" s="61" t="s">
        <v>172</v>
      </c>
      <c r="E158" s="166" t="s">
        <v>176</v>
      </c>
      <c r="F158" s="2">
        <v>10996</v>
      </c>
      <c r="G158" s="2" t="s">
        <v>569</v>
      </c>
      <c r="H158" s="13">
        <v>2</v>
      </c>
      <c r="I158" s="2">
        <v>12</v>
      </c>
      <c r="J158" s="2">
        <v>36</v>
      </c>
      <c r="K158" s="2">
        <v>30</v>
      </c>
      <c r="L158" s="2">
        <v>1</v>
      </c>
      <c r="M158" s="2">
        <v>100</v>
      </c>
      <c r="N158" s="2">
        <f t="shared" si="2"/>
        <v>100</v>
      </c>
      <c r="O158" s="94" t="s">
        <v>39</v>
      </c>
      <c r="P158" s="3" t="s">
        <v>22</v>
      </c>
      <c r="Q158" s="146" t="s">
        <v>22</v>
      </c>
    </row>
    <row r="159" spans="1:18" s="26" customFormat="1" ht="15" customHeight="1">
      <c r="A159" s="224">
        <v>143</v>
      </c>
      <c r="B159" s="214">
        <v>2</v>
      </c>
      <c r="C159" s="35" t="s">
        <v>18</v>
      </c>
      <c r="D159" s="61" t="s">
        <v>172</v>
      </c>
      <c r="E159" s="166" t="s">
        <v>177</v>
      </c>
      <c r="F159" s="2">
        <v>7505</v>
      </c>
      <c r="G159" s="2" t="s">
        <v>569</v>
      </c>
      <c r="H159" s="13">
        <v>3</v>
      </c>
      <c r="I159" s="2">
        <v>12</v>
      </c>
      <c r="J159" s="2">
        <v>36</v>
      </c>
      <c r="K159" s="2">
        <v>30</v>
      </c>
      <c r="L159" s="2">
        <v>1</v>
      </c>
      <c r="M159" s="2">
        <v>100</v>
      </c>
      <c r="N159" s="2">
        <f t="shared" si="2"/>
        <v>100</v>
      </c>
      <c r="O159" s="94" t="s">
        <v>20</v>
      </c>
      <c r="P159" s="165" t="s">
        <v>21</v>
      </c>
      <c r="Q159" s="146" t="s">
        <v>22</v>
      </c>
    </row>
    <row r="160" spans="1:18" s="26" customFormat="1" ht="15" customHeight="1">
      <c r="A160" s="224">
        <v>144</v>
      </c>
      <c r="B160" s="214">
        <v>1</v>
      </c>
      <c r="C160" s="35" t="s">
        <v>18</v>
      </c>
      <c r="D160" s="61" t="s">
        <v>172</v>
      </c>
      <c r="E160" s="166" t="s">
        <v>178</v>
      </c>
      <c r="F160" s="2">
        <v>5868</v>
      </c>
      <c r="G160" s="2" t="s">
        <v>569</v>
      </c>
      <c r="H160" s="13">
        <v>2</v>
      </c>
      <c r="I160" s="2">
        <v>12</v>
      </c>
      <c r="J160" s="2">
        <v>36</v>
      </c>
      <c r="K160" s="2">
        <v>30</v>
      </c>
      <c r="L160" s="2">
        <v>1</v>
      </c>
      <c r="M160" s="2">
        <v>100</v>
      </c>
      <c r="N160" s="2">
        <f t="shared" si="2"/>
        <v>100</v>
      </c>
      <c r="O160" s="94" t="s">
        <v>20</v>
      </c>
      <c r="P160" s="165" t="s">
        <v>27</v>
      </c>
      <c r="Q160" s="146" t="s">
        <v>22</v>
      </c>
    </row>
    <row r="161" spans="1:17" s="26" customFormat="1" ht="18" customHeight="1">
      <c r="A161" s="224">
        <v>145</v>
      </c>
      <c r="B161" s="214">
        <v>2</v>
      </c>
      <c r="C161" s="35" t="s">
        <v>18</v>
      </c>
      <c r="D161" s="61" t="s">
        <v>172</v>
      </c>
      <c r="E161" s="166" t="s">
        <v>647</v>
      </c>
      <c r="F161" s="2" t="s">
        <v>22</v>
      </c>
      <c r="G161" s="2" t="s">
        <v>568</v>
      </c>
      <c r="H161" s="13"/>
      <c r="I161" s="2">
        <v>12</v>
      </c>
      <c r="J161" s="2">
        <v>36</v>
      </c>
      <c r="K161" s="2">
        <v>30</v>
      </c>
      <c r="L161" s="2">
        <v>1</v>
      </c>
      <c r="M161" s="2">
        <v>100</v>
      </c>
      <c r="N161" s="2">
        <f t="shared" si="2"/>
        <v>100</v>
      </c>
      <c r="O161" s="94" t="s">
        <v>39</v>
      </c>
      <c r="P161" s="165" t="s">
        <v>648</v>
      </c>
      <c r="Q161" s="146" t="s">
        <v>22</v>
      </c>
    </row>
    <row r="162" spans="1:17" s="26" customFormat="1" ht="18" customHeight="1">
      <c r="A162" s="224">
        <v>146</v>
      </c>
      <c r="B162" s="214">
        <v>2</v>
      </c>
      <c r="C162" s="35" t="s">
        <v>18</v>
      </c>
      <c r="D162" s="61" t="s">
        <v>172</v>
      </c>
      <c r="E162" s="166" t="s">
        <v>495</v>
      </c>
      <c r="F162" s="2">
        <v>5710</v>
      </c>
      <c r="G162" s="2" t="s">
        <v>568</v>
      </c>
      <c r="H162" s="13"/>
      <c r="I162" s="2">
        <v>12</v>
      </c>
      <c r="J162" s="2">
        <v>36</v>
      </c>
      <c r="K162" s="2">
        <v>30</v>
      </c>
      <c r="L162" s="2">
        <v>1</v>
      </c>
      <c r="M162" s="2">
        <v>100</v>
      </c>
      <c r="N162" s="2">
        <f t="shared" si="2"/>
        <v>100</v>
      </c>
      <c r="O162" s="94" t="s">
        <v>24</v>
      </c>
      <c r="P162" s="165" t="s">
        <v>22</v>
      </c>
      <c r="Q162" s="146" t="s">
        <v>496</v>
      </c>
    </row>
    <row r="163" spans="1:17" s="26" customFormat="1" ht="15" customHeight="1">
      <c r="A163" s="224">
        <v>147</v>
      </c>
      <c r="B163" s="214">
        <v>2</v>
      </c>
      <c r="C163" s="35" t="s">
        <v>18</v>
      </c>
      <c r="D163" s="61" t="s">
        <v>172</v>
      </c>
      <c r="E163" s="166" t="s">
        <v>179</v>
      </c>
      <c r="F163" s="2">
        <v>6083</v>
      </c>
      <c r="G163" s="2" t="s">
        <v>569</v>
      </c>
      <c r="H163" s="13">
        <v>2</v>
      </c>
      <c r="I163" s="2">
        <v>12</v>
      </c>
      <c r="J163" s="2">
        <v>36</v>
      </c>
      <c r="K163" s="2">
        <v>30</v>
      </c>
      <c r="L163" s="2">
        <v>1</v>
      </c>
      <c r="M163" s="2">
        <v>100</v>
      </c>
      <c r="N163" s="2">
        <f t="shared" si="2"/>
        <v>100</v>
      </c>
      <c r="O163" s="94" t="s">
        <v>48</v>
      </c>
      <c r="P163" s="3" t="s">
        <v>22</v>
      </c>
      <c r="Q163" s="146" t="s">
        <v>22</v>
      </c>
    </row>
    <row r="164" spans="1:17" s="26" customFormat="1" ht="15.75" customHeight="1">
      <c r="A164" s="224">
        <v>148</v>
      </c>
      <c r="B164" s="214">
        <v>1</v>
      </c>
      <c r="C164" s="35" t="s">
        <v>18</v>
      </c>
      <c r="D164" s="61" t="s">
        <v>172</v>
      </c>
      <c r="E164" s="166" t="s">
        <v>585</v>
      </c>
      <c r="F164" s="2">
        <v>5254</v>
      </c>
      <c r="G164" s="2" t="s">
        <v>568</v>
      </c>
      <c r="H164" s="13"/>
      <c r="I164" s="2">
        <v>12</v>
      </c>
      <c r="J164" s="2">
        <v>36</v>
      </c>
      <c r="K164" s="2">
        <v>30</v>
      </c>
      <c r="L164" s="2">
        <v>1</v>
      </c>
      <c r="M164" s="2">
        <v>100</v>
      </c>
      <c r="N164" s="89">
        <f t="shared" si="2"/>
        <v>100</v>
      </c>
      <c r="O164" s="94" t="s">
        <v>36</v>
      </c>
      <c r="P164" s="165" t="s">
        <v>22</v>
      </c>
      <c r="Q164" s="146" t="s">
        <v>22</v>
      </c>
    </row>
    <row r="165" spans="1:17" s="26" customFormat="1" ht="15.75" customHeight="1">
      <c r="A165" s="224">
        <v>149</v>
      </c>
      <c r="B165" s="214">
        <v>2</v>
      </c>
      <c r="C165" s="35" t="s">
        <v>18</v>
      </c>
      <c r="D165" s="61" t="s">
        <v>172</v>
      </c>
      <c r="E165" s="166" t="s">
        <v>552</v>
      </c>
      <c r="F165" s="2">
        <v>6157</v>
      </c>
      <c r="G165" s="2" t="s">
        <v>568</v>
      </c>
      <c r="H165" s="13"/>
      <c r="I165" s="2">
        <v>12</v>
      </c>
      <c r="J165" s="2">
        <v>36</v>
      </c>
      <c r="K165" s="2">
        <v>30</v>
      </c>
      <c r="L165" s="2">
        <v>1</v>
      </c>
      <c r="M165" s="2">
        <v>100</v>
      </c>
      <c r="N165" s="89">
        <f t="shared" si="2"/>
        <v>100</v>
      </c>
      <c r="O165" s="94" t="s">
        <v>39</v>
      </c>
      <c r="P165" s="165" t="s">
        <v>22</v>
      </c>
      <c r="Q165" s="146" t="s">
        <v>22</v>
      </c>
    </row>
    <row r="166" spans="1:17" s="26" customFormat="1" ht="15" customHeight="1">
      <c r="A166" s="224">
        <v>150</v>
      </c>
      <c r="B166" s="214">
        <v>2</v>
      </c>
      <c r="C166" s="35" t="s">
        <v>18</v>
      </c>
      <c r="D166" s="61" t="s">
        <v>172</v>
      </c>
      <c r="E166" s="166" t="s">
        <v>180</v>
      </c>
      <c r="F166" s="2">
        <v>9608</v>
      </c>
      <c r="G166" s="2" t="s">
        <v>569</v>
      </c>
      <c r="H166" s="13">
        <v>2</v>
      </c>
      <c r="I166" s="2">
        <v>12</v>
      </c>
      <c r="J166" s="2">
        <v>36</v>
      </c>
      <c r="K166" s="2">
        <v>30</v>
      </c>
      <c r="L166" s="2">
        <v>1</v>
      </c>
      <c r="M166" s="2">
        <v>100</v>
      </c>
      <c r="N166" s="2">
        <f t="shared" si="2"/>
        <v>100</v>
      </c>
      <c r="O166" s="94" t="s">
        <v>39</v>
      </c>
      <c r="P166" s="165" t="s">
        <v>40</v>
      </c>
      <c r="Q166" s="146" t="s">
        <v>181</v>
      </c>
    </row>
    <row r="167" spans="1:17" s="26" customFormat="1" ht="15" customHeight="1">
      <c r="A167" s="224">
        <v>151</v>
      </c>
      <c r="B167" s="214">
        <v>2</v>
      </c>
      <c r="C167" s="35" t="s">
        <v>18</v>
      </c>
      <c r="D167" s="61" t="s">
        <v>172</v>
      </c>
      <c r="E167" s="166" t="s">
        <v>182</v>
      </c>
      <c r="F167" s="2">
        <v>6260</v>
      </c>
      <c r="G167" s="2" t="s">
        <v>569</v>
      </c>
      <c r="H167" s="13">
        <v>2</v>
      </c>
      <c r="I167" s="2">
        <v>12</v>
      </c>
      <c r="J167" s="2">
        <v>36</v>
      </c>
      <c r="K167" s="2">
        <v>30</v>
      </c>
      <c r="L167" s="2">
        <v>1</v>
      </c>
      <c r="M167" s="2">
        <v>100</v>
      </c>
      <c r="N167" s="2">
        <f t="shared" si="2"/>
        <v>100</v>
      </c>
      <c r="O167" s="94" t="s">
        <v>20</v>
      </c>
      <c r="P167" s="165" t="s">
        <v>55</v>
      </c>
      <c r="Q167" s="146" t="s">
        <v>22</v>
      </c>
    </row>
    <row r="168" spans="1:17" s="26" customFormat="1" ht="15" customHeight="1">
      <c r="A168" s="224">
        <v>152</v>
      </c>
      <c r="B168" s="214">
        <v>1</v>
      </c>
      <c r="C168" s="83" t="s">
        <v>18</v>
      </c>
      <c r="D168" s="61" t="s">
        <v>172</v>
      </c>
      <c r="E168" s="166" t="s">
        <v>183</v>
      </c>
      <c r="F168" s="2">
        <v>5272</v>
      </c>
      <c r="G168" s="2" t="s">
        <v>569</v>
      </c>
      <c r="H168" s="13">
        <v>2</v>
      </c>
      <c r="I168" s="2">
        <v>12</v>
      </c>
      <c r="J168" s="2">
        <v>36</v>
      </c>
      <c r="K168" s="2">
        <v>30</v>
      </c>
      <c r="L168" s="2">
        <v>1</v>
      </c>
      <c r="M168" s="2">
        <v>100</v>
      </c>
      <c r="N168" s="2">
        <f t="shared" si="2"/>
        <v>100</v>
      </c>
      <c r="O168" s="95" t="s">
        <v>60</v>
      </c>
      <c r="P168" s="3" t="s">
        <v>22</v>
      </c>
      <c r="Q168" s="146" t="s">
        <v>22</v>
      </c>
    </row>
    <row r="169" spans="1:17" s="26" customFormat="1" ht="15" customHeight="1">
      <c r="A169" s="224">
        <v>153</v>
      </c>
      <c r="B169" s="214">
        <v>2</v>
      </c>
      <c r="C169" s="83" t="s">
        <v>18</v>
      </c>
      <c r="D169" s="61" t="s">
        <v>172</v>
      </c>
      <c r="E169" s="166" t="s">
        <v>546</v>
      </c>
      <c r="F169" s="2">
        <v>5585</v>
      </c>
      <c r="G169" s="2" t="s">
        <v>568</v>
      </c>
      <c r="H169" s="13"/>
      <c r="I169" s="2">
        <v>12</v>
      </c>
      <c r="J169" s="2">
        <v>36</v>
      </c>
      <c r="K169" s="2">
        <v>30</v>
      </c>
      <c r="L169" s="2">
        <v>1</v>
      </c>
      <c r="M169" s="2">
        <v>100</v>
      </c>
      <c r="N169" s="2">
        <f t="shared" si="2"/>
        <v>100</v>
      </c>
      <c r="O169" s="95" t="s">
        <v>62</v>
      </c>
      <c r="P169" s="3" t="s">
        <v>22</v>
      </c>
      <c r="Q169" s="146" t="s">
        <v>22</v>
      </c>
    </row>
    <row r="170" spans="1:17" s="26" customFormat="1" ht="15" customHeight="1">
      <c r="A170" s="224">
        <v>154</v>
      </c>
      <c r="B170" s="214">
        <v>2</v>
      </c>
      <c r="C170" s="83" t="s">
        <v>18</v>
      </c>
      <c r="D170" s="61" t="s">
        <v>172</v>
      </c>
      <c r="E170" s="166" t="s">
        <v>184</v>
      </c>
      <c r="F170" s="2">
        <v>6442</v>
      </c>
      <c r="G170" s="2" t="s">
        <v>569</v>
      </c>
      <c r="H170" s="13">
        <v>2</v>
      </c>
      <c r="I170" s="2">
        <v>12</v>
      </c>
      <c r="J170" s="2">
        <v>36</v>
      </c>
      <c r="K170" s="2">
        <v>30</v>
      </c>
      <c r="L170" s="2">
        <v>1</v>
      </c>
      <c r="M170" s="2">
        <v>100</v>
      </c>
      <c r="N170" s="2">
        <f t="shared" si="2"/>
        <v>100</v>
      </c>
      <c r="O170" s="95" t="s">
        <v>60</v>
      </c>
      <c r="P170" s="3" t="s">
        <v>22</v>
      </c>
      <c r="Q170" s="146" t="s">
        <v>185</v>
      </c>
    </row>
    <row r="171" spans="1:17" s="26" customFormat="1" ht="15" customHeight="1">
      <c r="A171" s="224">
        <v>155</v>
      </c>
      <c r="B171" s="214">
        <v>1</v>
      </c>
      <c r="C171" s="83" t="s">
        <v>18</v>
      </c>
      <c r="D171" s="61" t="s">
        <v>172</v>
      </c>
      <c r="E171" s="166" t="s">
        <v>186</v>
      </c>
      <c r="F171" s="2">
        <v>4529</v>
      </c>
      <c r="G171" s="2" t="s">
        <v>568</v>
      </c>
      <c r="H171" s="13"/>
      <c r="I171" s="2">
        <v>12</v>
      </c>
      <c r="J171" s="2">
        <v>36</v>
      </c>
      <c r="K171" s="2">
        <v>30</v>
      </c>
      <c r="L171" s="2">
        <v>1</v>
      </c>
      <c r="M171" s="2">
        <v>100</v>
      </c>
      <c r="N171" s="2">
        <f t="shared" si="2"/>
        <v>100</v>
      </c>
      <c r="O171" s="95" t="s">
        <v>39</v>
      </c>
      <c r="P171" s="3" t="s">
        <v>22</v>
      </c>
      <c r="Q171" s="146" t="s">
        <v>22</v>
      </c>
    </row>
    <row r="172" spans="1:17" s="40" customFormat="1" ht="18" customHeight="1">
      <c r="A172" s="224">
        <v>156</v>
      </c>
      <c r="B172" s="214">
        <v>1</v>
      </c>
      <c r="C172" s="83" t="s">
        <v>18</v>
      </c>
      <c r="D172" s="61" t="s">
        <v>172</v>
      </c>
      <c r="E172" s="166" t="s">
        <v>187</v>
      </c>
      <c r="F172" s="2">
        <v>9790</v>
      </c>
      <c r="G172" s="2" t="s">
        <v>569</v>
      </c>
      <c r="H172" s="39">
        <v>3</v>
      </c>
      <c r="I172" s="2">
        <v>12</v>
      </c>
      <c r="J172" s="2">
        <v>36</v>
      </c>
      <c r="K172" s="2">
        <v>30</v>
      </c>
      <c r="L172" s="2">
        <v>1</v>
      </c>
      <c r="M172" s="2">
        <v>100</v>
      </c>
      <c r="N172" s="2">
        <f t="shared" si="2"/>
        <v>100</v>
      </c>
      <c r="O172" s="97" t="s">
        <v>48</v>
      </c>
      <c r="P172" s="3" t="s">
        <v>22</v>
      </c>
      <c r="Q172" s="106" t="s">
        <v>22</v>
      </c>
    </row>
    <row r="173" spans="1:17" s="26" customFormat="1" ht="15" customHeight="1">
      <c r="A173" s="224">
        <v>157</v>
      </c>
      <c r="B173" s="214">
        <v>2</v>
      </c>
      <c r="C173" s="83" t="s">
        <v>18</v>
      </c>
      <c r="D173" s="61" t="s">
        <v>172</v>
      </c>
      <c r="E173" s="166" t="s">
        <v>188</v>
      </c>
      <c r="F173" s="2">
        <v>7802</v>
      </c>
      <c r="G173" s="2" t="s">
        <v>569</v>
      </c>
      <c r="H173" s="13">
        <v>2</v>
      </c>
      <c r="I173" s="2">
        <v>12</v>
      </c>
      <c r="J173" s="2">
        <v>36</v>
      </c>
      <c r="K173" s="2">
        <v>30</v>
      </c>
      <c r="L173" s="2">
        <v>1</v>
      </c>
      <c r="M173" s="2">
        <v>100</v>
      </c>
      <c r="N173" s="2">
        <f t="shared" si="2"/>
        <v>100</v>
      </c>
      <c r="O173" s="94" t="s">
        <v>24</v>
      </c>
      <c r="P173" s="3" t="s">
        <v>22</v>
      </c>
      <c r="Q173" s="146" t="s">
        <v>22</v>
      </c>
    </row>
    <row r="174" spans="1:17" s="26" customFormat="1" ht="15" customHeight="1">
      <c r="A174" s="224">
        <v>158</v>
      </c>
      <c r="B174" s="214">
        <v>2</v>
      </c>
      <c r="C174" s="83" t="s">
        <v>18</v>
      </c>
      <c r="D174" s="61" t="s">
        <v>172</v>
      </c>
      <c r="E174" s="166" t="s">
        <v>632</v>
      </c>
      <c r="F174" s="2" t="s">
        <v>22</v>
      </c>
      <c r="G174" s="2" t="s">
        <v>568</v>
      </c>
      <c r="H174" s="13"/>
      <c r="I174" s="2">
        <v>12</v>
      </c>
      <c r="J174" s="2">
        <v>36</v>
      </c>
      <c r="K174" s="2">
        <v>30</v>
      </c>
      <c r="L174" s="2">
        <v>1</v>
      </c>
      <c r="M174" s="2">
        <v>100</v>
      </c>
      <c r="N174" s="2">
        <f t="shared" si="2"/>
        <v>100</v>
      </c>
      <c r="O174" s="94" t="s">
        <v>24</v>
      </c>
      <c r="P174" s="3" t="s">
        <v>22</v>
      </c>
      <c r="Q174" s="146" t="s">
        <v>22</v>
      </c>
    </row>
    <row r="175" spans="1:17" s="26" customFormat="1" ht="15" customHeight="1">
      <c r="A175" s="224">
        <v>159</v>
      </c>
      <c r="B175" s="214">
        <v>2</v>
      </c>
      <c r="C175" s="83" t="s">
        <v>18</v>
      </c>
      <c r="D175" s="61" t="s">
        <v>172</v>
      </c>
      <c r="E175" s="166" t="s">
        <v>189</v>
      </c>
      <c r="F175" s="2">
        <v>6153</v>
      </c>
      <c r="G175" s="2" t="s">
        <v>569</v>
      </c>
      <c r="H175" s="13">
        <v>3</v>
      </c>
      <c r="I175" s="2">
        <v>12</v>
      </c>
      <c r="J175" s="2">
        <v>36</v>
      </c>
      <c r="K175" s="2">
        <v>30</v>
      </c>
      <c r="L175" s="2">
        <v>1</v>
      </c>
      <c r="M175" s="2">
        <v>100</v>
      </c>
      <c r="N175" s="2">
        <f t="shared" si="2"/>
        <v>100</v>
      </c>
      <c r="O175" s="95" t="s">
        <v>36</v>
      </c>
      <c r="P175" s="3" t="s">
        <v>22</v>
      </c>
      <c r="Q175" s="146" t="s">
        <v>22</v>
      </c>
    </row>
    <row r="176" spans="1:17" s="26" customFormat="1" ht="15" customHeight="1">
      <c r="A176" s="224">
        <v>160</v>
      </c>
      <c r="B176" s="214">
        <v>2</v>
      </c>
      <c r="C176" s="83" t="s">
        <v>18</v>
      </c>
      <c r="D176" s="61" t="s">
        <v>172</v>
      </c>
      <c r="E176" s="166" t="s">
        <v>190</v>
      </c>
      <c r="F176" s="2">
        <v>6261</v>
      </c>
      <c r="G176" s="2" t="s">
        <v>568</v>
      </c>
      <c r="H176" s="13"/>
      <c r="I176" s="2">
        <v>12</v>
      </c>
      <c r="J176" s="2">
        <v>36</v>
      </c>
      <c r="K176" s="2">
        <v>30</v>
      </c>
      <c r="L176" s="2">
        <v>1</v>
      </c>
      <c r="M176" s="2">
        <v>100</v>
      </c>
      <c r="N176" s="2">
        <f t="shared" si="2"/>
        <v>100</v>
      </c>
      <c r="O176" s="95" t="s">
        <v>36</v>
      </c>
      <c r="P176" s="3" t="s">
        <v>22</v>
      </c>
      <c r="Q176" s="146" t="s">
        <v>22</v>
      </c>
    </row>
    <row r="177" spans="1:17" s="26" customFormat="1" ht="15" customHeight="1">
      <c r="A177" s="224">
        <v>161</v>
      </c>
      <c r="B177" s="214">
        <v>2</v>
      </c>
      <c r="C177" s="83" t="s">
        <v>18</v>
      </c>
      <c r="D177" s="61" t="s">
        <v>172</v>
      </c>
      <c r="E177" s="166" t="s">
        <v>539</v>
      </c>
      <c r="F177" s="2">
        <v>7523</v>
      </c>
      <c r="G177" s="2" t="s">
        <v>568</v>
      </c>
      <c r="H177" s="13"/>
      <c r="I177" s="2">
        <v>12</v>
      </c>
      <c r="J177" s="2">
        <v>36</v>
      </c>
      <c r="K177" s="2">
        <v>30</v>
      </c>
      <c r="L177" s="2">
        <v>1</v>
      </c>
      <c r="M177" s="2">
        <v>100</v>
      </c>
      <c r="N177" s="2">
        <f>M177*L177</f>
        <v>100</v>
      </c>
      <c r="O177" s="95" t="s">
        <v>62</v>
      </c>
      <c r="P177" s="3" t="s">
        <v>22</v>
      </c>
      <c r="Q177" s="146" t="s">
        <v>22</v>
      </c>
    </row>
    <row r="178" spans="1:17" s="26" customFormat="1" ht="16.5" customHeight="1">
      <c r="A178" s="224">
        <v>162</v>
      </c>
      <c r="B178" s="214">
        <v>1</v>
      </c>
      <c r="C178" s="83" t="s">
        <v>18</v>
      </c>
      <c r="D178" s="61" t="s">
        <v>172</v>
      </c>
      <c r="E178" s="166" t="s">
        <v>191</v>
      </c>
      <c r="F178" s="2">
        <v>10238</v>
      </c>
      <c r="G178" s="2" t="s">
        <v>569</v>
      </c>
      <c r="H178" s="13">
        <v>3</v>
      </c>
      <c r="I178" s="2">
        <v>12</v>
      </c>
      <c r="J178" s="2">
        <v>36</v>
      </c>
      <c r="K178" s="2">
        <v>30</v>
      </c>
      <c r="L178" s="2">
        <v>1</v>
      </c>
      <c r="M178" s="2">
        <v>100</v>
      </c>
      <c r="N178" s="2">
        <f t="shared" si="2"/>
        <v>100</v>
      </c>
      <c r="O178" s="94" t="s">
        <v>60</v>
      </c>
      <c r="P178" s="165" t="s">
        <v>94</v>
      </c>
      <c r="Q178" s="146" t="s">
        <v>22</v>
      </c>
    </row>
    <row r="179" spans="1:17" s="26" customFormat="1" ht="17.25" customHeight="1">
      <c r="A179" s="224">
        <v>163</v>
      </c>
      <c r="B179" s="214">
        <v>1</v>
      </c>
      <c r="C179" s="35" t="s">
        <v>18</v>
      </c>
      <c r="D179" s="61" t="s">
        <v>172</v>
      </c>
      <c r="E179" s="166" t="s">
        <v>192</v>
      </c>
      <c r="F179" s="2">
        <v>6527</v>
      </c>
      <c r="G179" s="2" t="s">
        <v>569</v>
      </c>
      <c r="H179" s="13">
        <v>2</v>
      </c>
      <c r="I179" s="2">
        <v>12</v>
      </c>
      <c r="J179" s="2">
        <v>36</v>
      </c>
      <c r="K179" s="2">
        <v>30</v>
      </c>
      <c r="L179" s="2">
        <v>1</v>
      </c>
      <c r="M179" s="2">
        <v>100</v>
      </c>
      <c r="N179" s="2">
        <f t="shared" si="2"/>
        <v>100</v>
      </c>
      <c r="O179" s="95" t="s">
        <v>20</v>
      </c>
      <c r="P179" s="165" t="s">
        <v>55</v>
      </c>
      <c r="Q179" s="146" t="s">
        <v>22</v>
      </c>
    </row>
    <row r="180" spans="1:17" s="26" customFormat="1" ht="17.25" customHeight="1">
      <c r="A180" s="224">
        <v>164</v>
      </c>
      <c r="B180" s="214">
        <v>2</v>
      </c>
      <c r="C180" s="35" t="s">
        <v>18</v>
      </c>
      <c r="D180" s="61" t="s">
        <v>172</v>
      </c>
      <c r="E180" s="166" t="s">
        <v>517</v>
      </c>
      <c r="F180" s="2">
        <v>5310</v>
      </c>
      <c r="G180" s="2" t="s">
        <v>568</v>
      </c>
      <c r="H180" s="13"/>
      <c r="I180" s="2">
        <v>12</v>
      </c>
      <c r="J180" s="2">
        <v>36</v>
      </c>
      <c r="K180" s="2">
        <v>30</v>
      </c>
      <c r="L180" s="2">
        <v>1</v>
      </c>
      <c r="M180" s="2">
        <v>100</v>
      </c>
      <c r="N180" s="2">
        <f t="shared" si="2"/>
        <v>100</v>
      </c>
      <c r="O180" s="95" t="s">
        <v>20</v>
      </c>
      <c r="P180" s="165"/>
      <c r="Q180" s="146"/>
    </row>
    <row r="181" spans="1:17" s="26" customFormat="1" ht="17.25" customHeight="1">
      <c r="A181" s="224">
        <v>165</v>
      </c>
      <c r="B181" s="214">
        <v>1</v>
      </c>
      <c r="C181" s="35" t="s">
        <v>18</v>
      </c>
      <c r="D181" s="61" t="s">
        <v>172</v>
      </c>
      <c r="E181" s="166" t="s">
        <v>193</v>
      </c>
      <c r="F181" s="2">
        <v>10121</v>
      </c>
      <c r="G181" s="2" t="s">
        <v>568</v>
      </c>
      <c r="H181" s="13"/>
      <c r="I181" s="2">
        <v>12</v>
      </c>
      <c r="J181" s="2">
        <v>36</v>
      </c>
      <c r="K181" s="2">
        <v>30</v>
      </c>
      <c r="L181" s="2">
        <v>1</v>
      </c>
      <c r="M181" s="2">
        <v>100</v>
      </c>
      <c r="N181" s="2">
        <f t="shared" si="2"/>
        <v>100</v>
      </c>
      <c r="O181" s="95" t="s">
        <v>62</v>
      </c>
      <c r="P181" s="3" t="s">
        <v>22</v>
      </c>
      <c r="Q181" s="146" t="s">
        <v>22</v>
      </c>
    </row>
    <row r="182" spans="1:17" s="26" customFormat="1" ht="16.5" customHeight="1">
      <c r="A182" s="224">
        <v>166</v>
      </c>
      <c r="B182" s="214">
        <v>2</v>
      </c>
      <c r="C182" s="35" t="s">
        <v>18</v>
      </c>
      <c r="D182" s="61" t="s">
        <v>172</v>
      </c>
      <c r="E182" s="166" t="s">
        <v>194</v>
      </c>
      <c r="F182" s="2">
        <v>6364</v>
      </c>
      <c r="G182" s="2" t="s">
        <v>569</v>
      </c>
      <c r="H182" s="13">
        <v>2</v>
      </c>
      <c r="I182" s="2">
        <v>12</v>
      </c>
      <c r="J182" s="2">
        <v>36</v>
      </c>
      <c r="K182" s="2">
        <v>30</v>
      </c>
      <c r="L182" s="2">
        <v>1</v>
      </c>
      <c r="M182" s="2">
        <v>100</v>
      </c>
      <c r="N182" s="2">
        <f t="shared" si="2"/>
        <v>100</v>
      </c>
      <c r="O182" s="95" t="s">
        <v>20</v>
      </c>
      <c r="P182" s="165" t="s">
        <v>27</v>
      </c>
      <c r="Q182" s="146" t="s">
        <v>22</v>
      </c>
    </row>
    <row r="183" spans="1:17" s="26" customFormat="1" ht="16.5" customHeight="1">
      <c r="A183" s="224">
        <v>167</v>
      </c>
      <c r="B183" s="214">
        <v>2</v>
      </c>
      <c r="C183" s="35" t="s">
        <v>18</v>
      </c>
      <c r="D183" s="61" t="s">
        <v>172</v>
      </c>
      <c r="E183" s="166" t="s">
        <v>540</v>
      </c>
      <c r="F183" s="2">
        <v>9106</v>
      </c>
      <c r="G183" s="2" t="s">
        <v>568</v>
      </c>
      <c r="H183" s="13"/>
      <c r="I183" s="2">
        <v>12</v>
      </c>
      <c r="J183" s="2">
        <v>36</v>
      </c>
      <c r="K183" s="2">
        <v>30</v>
      </c>
      <c r="L183" s="2">
        <v>1</v>
      </c>
      <c r="M183" s="2">
        <v>100</v>
      </c>
      <c r="N183" s="2">
        <f>M183*L183</f>
        <v>100</v>
      </c>
      <c r="O183" s="95" t="s">
        <v>60</v>
      </c>
      <c r="P183" s="165" t="s">
        <v>94</v>
      </c>
      <c r="Q183" s="146" t="s">
        <v>22</v>
      </c>
    </row>
    <row r="184" spans="1:17" s="26" customFormat="1" ht="16.5" customHeight="1">
      <c r="A184" s="224">
        <v>168</v>
      </c>
      <c r="B184" s="214">
        <v>1</v>
      </c>
      <c r="C184" s="35" t="s">
        <v>18</v>
      </c>
      <c r="D184" s="61" t="s">
        <v>172</v>
      </c>
      <c r="E184" s="166" t="s">
        <v>195</v>
      </c>
      <c r="F184" s="2">
        <v>8815</v>
      </c>
      <c r="G184" s="2" t="s">
        <v>569</v>
      </c>
      <c r="H184" s="13">
        <v>3</v>
      </c>
      <c r="I184" s="2">
        <v>12</v>
      </c>
      <c r="J184" s="2">
        <v>36</v>
      </c>
      <c r="K184" s="2">
        <v>30</v>
      </c>
      <c r="L184" s="2">
        <v>1</v>
      </c>
      <c r="M184" s="2">
        <v>100</v>
      </c>
      <c r="N184" s="2">
        <f t="shared" si="2"/>
        <v>100</v>
      </c>
      <c r="O184" s="95" t="s">
        <v>20</v>
      </c>
      <c r="P184" s="165" t="s">
        <v>55</v>
      </c>
      <c r="Q184" s="146" t="s">
        <v>22</v>
      </c>
    </row>
    <row r="185" spans="1:17" s="26" customFormat="1" ht="16.5" customHeight="1">
      <c r="A185" s="224">
        <v>169</v>
      </c>
      <c r="B185" s="214">
        <v>2</v>
      </c>
      <c r="C185" s="35" t="s">
        <v>18</v>
      </c>
      <c r="D185" s="61" t="s">
        <v>172</v>
      </c>
      <c r="E185" s="166" t="s">
        <v>101</v>
      </c>
      <c r="F185" s="2">
        <v>8651</v>
      </c>
      <c r="G185" s="2" t="s">
        <v>568</v>
      </c>
      <c r="H185" s="13"/>
      <c r="I185" s="2">
        <v>12</v>
      </c>
      <c r="J185" s="2">
        <v>36</v>
      </c>
      <c r="K185" s="2">
        <v>30</v>
      </c>
      <c r="L185" s="2">
        <v>1</v>
      </c>
      <c r="M185" s="2">
        <v>100</v>
      </c>
      <c r="N185" s="2">
        <f t="shared" si="2"/>
        <v>100</v>
      </c>
      <c r="O185" s="94" t="s">
        <v>48</v>
      </c>
      <c r="P185" s="165" t="s">
        <v>85</v>
      </c>
      <c r="Q185" s="146" t="s">
        <v>22</v>
      </c>
    </row>
    <row r="186" spans="1:17" s="26" customFormat="1" ht="18" customHeight="1">
      <c r="A186" s="224">
        <v>170</v>
      </c>
      <c r="B186" s="214">
        <v>1</v>
      </c>
      <c r="C186" s="83" t="s">
        <v>18</v>
      </c>
      <c r="D186" s="61" t="s">
        <v>172</v>
      </c>
      <c r="E186" s="166" t="s">
        <v>196</v>
      </c>
      <c r="F186" s="2">
        <v>8698</v>
      </c>
      <c r="G186" s="2" t="s">
        <v>569</v>
      </c>
      <c r="H186" s="13">
        <v>1</v>
      </c>
      <c r="I186" s="2">
        <v>12</v>
      </c>
      <c r="J186" s="2">
        <v>36</v>
      </c>
      <c r="K186" s="2">
        <v>30</v>
      </c>
      <c r="L186" s="2">
        <v>1</v>
      </c>
      <c r="M186" s="2">
        <v>100</v>
      </c>
      <c r="N186" s="2">
        <f t="shared" si="2"/>
        <v>100</v>
      </c>
      <c r="O186" s="95" t="s">
        <v>48</v>
      </c>
      <c r="P186" s="165" t="s">
        <v>85</v>
      </c>
      <c r="Q186" s="146" t="s">
        <v>22</v>
      </c>
    </row>
    <row r="187" spans="1:17" s="26" customFormat="1" ht="16.5" customHeight="1">
      <c r="A187" s="224">
        <v>171</v>
      </c>
      <c r="B187" s="214">
        <v>1</v>
      </c>
      <c r="C187" s="83" t="s">
        <v>18</v>
      </c>
      <c r="D187" s="61" t="s">
        <v>172</v>
      </c>
      <c r="E187" s="166" t="s">
        <v>197</v>
      </c>
      <c r="F187" s="2">
        <v>7378</v>
      </c>
      <c r="G187" s="2" t="s">
        <v>569</v>
      </c>
      <c r="H187" s="13">
        <v>3</v>
      </c>
      <c r="I187" s="2">
        <v>12</v>
      </c>
      <c r="J187" s="2">
        <v>36</v>
      </c>
      <c r="K187" s="2">
        <v>30</v>
      </c>
      <c r="L187" s="2">
        <v>1</v>
      </c>
      <c r="M187" s="2">
        <v>100</v>
      </c>
      <c r="N187" s="2">
        <f t="shared" si="2"/>
        <v>100</v>
      </c>
      <c r="O187" s="94" t="s">
        <v>48</v>
      </c>
      <c r="P187" s="165" t="s">
        <v>85</v>
      </c>
      <c r="Q187" s="146" t="s">
        <v>22</v>
      </c>
    </row>
    <row r="188" spans="1:17" s="26" customFormat="1" ht="16.5" customHeight="1">
      <c r="A188" s="224">
        <v>172</v>
      </c>
      <c r="B188" s="214">
        <v>2</v>
      </c>
      <c r="C188" s="83" t="s">
        <v>18</v>
      </c>
      <c r="D188" s="61" t="s">
        <v>172</v>
      </c>
      <c r="E188" s="166" t="s">
        <v>198</v>
      </c>
      <c r="F188" s="2">
        <v>9742</v>
      </c>
      <c r="G188" s="2" t="s">
        <v>569</v>
      </c>
      <c r="H188" s="13">
        <v>2</v>
      </c>
      <c r="I188" s="2">
        <v>12</v>
      </c>
      <c r="J188" s="2">
        <v>36</v>
      </c>
      <c r="K188" s="2">
        <v>30</v>
      </c>
      <c r="L188" s="2">
        <v>1</v>
      </c>
      <c r="M188" s="2">
        <v>100</v>
      </c>
      <c r="N188" s="2">
        <f t="shared" si="2"/>
        <v>100</v>
      </c>
      <c r="O188" s="94" t="s">
        <v>48</v>
      </c>
      <c r="P188" s="165" t="s">
        <v>85</v>
      </c>
      <c r="Q188" s="146" t="s">
        <v>22</v>
      </c>
    </row>
    <row r="189" spans="1:17" s="26" customFormat="1" ht="15.75" customHeight="1">
      <c r="A189" s="224">
        <v>173</v>
      </c>
      <c r="B189" s="214">
        <v>2</v>
      </c>
      <c r="C189" s="83" t="s">
        <v>18</v>
      </c>
      <c r="D189" s="61" t="s">
        <v>172</v>
      </c>
      <c r="E189" s="166" t="s">
        <v>199</v>
      </c>
      <c r="F189" s="2">
        <v>9056</v>
      </c>
      <c r="G189" s="2" t="s">
        <v>569</v>
      </c>
      <c r="H189" s="13">
        <v>3</v>
      </c>
      <c r="I189" s="2">
        <v>12</v>
      </c>
      <c r="J189" s="2">
        <v>36</v>
      </c>
      <c r="K189" s="2">
        <v>30</v>
      </c>
      <c r="L189" s="2">
        <v>1</v>
      </c>
      <c r="M189" s="2">
        <v>100</v>
      </c>
      <c r="N189" s="2">
        <f t="shared" si="2"/>
        <v>100</v>
      </c>
      <c r="O189" s="94" t="s">
        <v>60</v>
      </c>
      <c r="P189" s="3" t="s">
        <v>22</v>
      </c>
      <c r="Q189" s="146" t="s">
        <v>22</v>
      </c>
    </row>
    <row r="190" spans="1:17" s="26" customFormat="1" ht="15.75" customHeight="1">
      <c r="A190" s="224">
        <v>174</v>
      </c>
      <c r="B190" s="214">
        <v>1</v>
      </c>
      <c r="C190" s="83" t="s">
        <v>18</v>
      </c>
      <c r="D190" s="61" t="s">
        <v>172</v>
      </c>
      <c r="E190" s="166" t="s">
        <v>200</v>
      </c>
      <c r="F190" s="2">
        <v>4242</v>
      </c>
      <c r="G190" s="2" t="s">
        <v>569</v>
      </c>
      <c r="H190" s="13">
        <v>1</v>
      </c>
      <c r="I190" s="2">
        <v>12</v>
      </c>
      <c r="J190" s="2">
        <v>36</v>
      </c>
      <c r="K190" s="2">
        <v>30</v>
      </c>
      <c r="L190" s="2">
        <v>1</v>
      </c>
      <c r="M190" s="2">
        <v>100</v>
      </c>
      <c r="N190" s="2">
        <f>M190*L190</f>
        <v>100</v>
      </c>
      <c r="O190" s="94" t="s">
        <v>24</v>
      </c>
      <c r="P190" s="3" t="s">
        <v>22</v>
      </c>
      <c r="Q190" s="146" t="s">
        <v>22</v>
      </c>
    </row>
    <row r="191" spans="1:17" s="26" customFormat="1" ht="15.75" customHeight="1">
      <c r="A191" s="224">
        <v>175</v>
      </c>
      <c r="B191" s="214">
        <v>2</v>
      </c>
      <c r="C191" s="83" t="s">
        <v>18</v>
      </c>
      <c r="D191" s="61" t="s">
        <v>172</v>
      </c>
      <c r="E191" s="166" t="s">
        <v>638</v>
      </c>
      <c r="F191" s="2" t="s">
        <v>22</v>
      </c>
      <c r="G191" s="2" t="s">
        <v>568</v>
      </c>
      <c r="H191" s="13"/>
      <c r="I191" s="2">
        <v>12</v>
      </c>
      <c r="J191" s="2">
        <v>36</v>
      </c>
      <c r="K191" s="2">
        <v>30</v>
      </c>
      <c r="L191" s="2">
        <v>1</v>
      </c>
      <c r="M191" s="2">
        <v>100</v>
      </c>
      <c r="N191" s="2">
        <f t="shared" si="2"/>
        <v>100</v>
      </c>
      <c r="O191" s="94" t="s">
        <v>24</v>
      </c>
      <c r="P191" s="3" t="s">
        <v>22</v>
      </c>
      <c r="Q191" s="146" t="s">
        <v>22</v>
      </c>
    </row>
    <row r="192" spans="1:17" s="26" customFormat="1" ht="16.5" customHeight="1">
      <c r="A192" s="224">
        <v>176</v>
      </c>
      <c r="B192" s="214">
        <v>2</v>
      </c>
      <c r="C192" s="83" t="s">
        <v>18</v>
      </c>
      <c r="D192" s="61" t="s">
        <v>172</v>
      </c>
      <c r="E192" s="166" t="s">
        <v>201</v>
      </c>
      <c r="F192" s="2">
        <v>9276</v>
      </c>
      <c r="G192" s="2" t="s">
        <v>569</v>
      </c>
      <c r="H192" s="13">
        <v>3</v>
      </c>
      <c r="I192" s="2">
        <v>12</v>
      </c>
      <c r="J192" s="2">
        <v>36</v>
      </c>
      <c r="K192" s="2">
        <v>30</v>
      </c>
      <c r="L192" s="2">
        <v>1</v>
      </c>
      <c r="M192" s="2">
        <v>100</v>
      </c>
      <c r="N192" s="2">
        <f t="shared" si="2"/>
        <v>100</v>
      </c>
      <c r="O192" s="94" t="s">
        <v>36</v>
      </c>
      <c r="P192" s="165" t="s">
        <v>114</v>
      </c>
      <c r="Q192" s="146" t="s">
        <v>22</v>
      </c>
    </row>
    <row r="193" spans="1:17" s="26" customFormat="1" ht="16.5" customHeight="1">
      <c r="A193" s="224">
        <v>177</v>
      </c>
      <c r="B193" s="214">
        <v>2</v>
      </c>
      <c r="C193" s="83" t="s">
        <v>18</v>
      </c>
      <c r="D193" s="61" t="s">
        <v>172</v>
      </c>
      <c r="E193" s="166" t="s">
        <v>202</v>
      </c>
      <c r="F193" s="2">
        <v>9329</v>
      </c>
      <c r="G193" s="2" t="s">
        <v>568</v>
      </c>
      <c r="H193" s="13"/>
      <c r="I193" s="2">
        <v>12</v>
      </c>
      <c r="J193" s="2">
        <v>36</v>
      </c>
      <c r="K193" s="2">
        <v>30</v>
      </c>
      <c r="L193" s="2">
        <v>1</v>
      </c>
      <c r="M193" s="2">
        <v>100</v>
      </c>
      <c r="N193" s="2">
        <f t="shared" si="2"/>
        <v>100</v>
      </c>
      <c r="O193" s="94" t="s">
        <v>20</v>
      </c>
      <c r="P193" s="165" t="s">
        <v>21</v>
      </c>
      <c r="Q193" s="146" t="s">
        <v>22</v>
      </c>
    </row>
    <row r="194" spans="1:17" s="26" customFormat="1" ht="18" customHeight="1">
      <c r="A194" s="224">
        <v>178</v>
      </c>
      <c r="B194" s="214">
        <v>2</v>
      </c>
      <c r="C194" s="83" t="s">
        <v>18</v>
      </c>
      <c r="D194" s="61" t="s">
        <v>172</v>
      </c>
      <c r="E194" s="166" t="s">
        <v>203</v>
      </c>
      <c r="F194" s="2">
        <v>9204</v>
      </c>
      <c r="G194" s="2" t="s">
        <v>569</v>
      </c>
      <c r="H194" s="13">
        <v>2</v>
      </c>
      <c r="I194" s="2">
        <v>12</v>
      </c>
      <c r="J194" s="2">
        <v>36</v>
      </c>
      <c r="K194" s="2">
        <v>30</v>
      </c>
      <c r="L194" s="2">
        <v>1</v>
      </c>
      <c r="M194" s="2">
        <v>100</v>
      </c>
      <c r="N194" s="2">
        <f t="shared" si="2"/>
        <v>100</v>
      </c>
      <c r="O194" s="94" t="s">
        <v>24</v>
      </c>
      <c r="P194" s="165" t="s">
        <v>65</v>
      </c>
      <c r="Q194" s="146" t="s">
        <v>22</v>
      </c>
    </row>
    <row r="195" spans="1:17" s="26" customFormat="1" ht="16.5" customHeight="1">
      <c r="A195" s="224">
        <v>179</v>
      </c>
      <c r="B195" s="214">
        <v>2</v>
      </c>
      <c r="C195" s="83" t="s">
        <v>18</v>
      </c>
      <c r="D195" s="61" t="s">
        <v>172</v>
      </c>
      <c r="E195" s="166" t="s">
        <v>204</v>
      </c>
      <c r="F195" s="2">
        <v>5082</v>
      </c>
      <c r="G195" s="2" t="s">
        <v>568</v>
      </c>
      <c r="H195" s="13"/>
      <c r="I195" s="2">
        <v>12</v>
      </c>
      <c r="J195" s="2">
        <v>36</v>
      </c>
      <c r="K195" s="2">
        <v>30</v>
      </c>
      <c r="L195" s="2">
        <v>1</v>
      </c>
      <c r="M195" s="2">
        <v>100</v>
      </c>
      <c r="N195" s="89">
        <f t="shared" si="2"/>
        <v>100</v>
      </c>
      <c r="O195" s="94" t="s">
        <v>20</v>
      </c>
      <c r="P195" s="165" t="s">
        <v>30</v>
      </c>
      <c r="Q195" s="146" t="s">
        <v>22</v>
      </c>
    </row>
    <row r="196" spans="1:17" s="26" customFormat="1" ht="16.5" customHeight="1">
      <c r="A196" s="224">
        <v>180</v>
      </c>
      <c r="B196" s="214"/>
      <c r="C196" s="83" t="s">
        <v>18</v>
      </c>
      <c r="D196" s="61" t="s">
        <v>172</v>
      </c>
      <c r="E196" s="166" t="s">
        <v>663</v>
      </c>
      <c r="F196" s="2"/>
      <c r="G196" s="2" t="s">
        <v>568</v>
      </c>
      <c r="H196" s="13"/>
      <c r="I196" s="2">
        <v>12</v>
      </c>
      <c r="J196" s="2">
        <v>36</v>
      </c>
      <c r="K196" s="2">
        <v>30</v>
      </c>
      <c r="L196" s="2">
        <v>1</v>
      </c>
      <c r="M196" s="2">
        <v>101</v>
      </c>
      <c r="N196" s="89">
        <f>M196*L196</f>
        <v>101</v>
      </c>
      <c r="O196" s="94" t="s">
        <v>60</v>
      </c>
      <c r="P196" s="165"/>
      <c r="Q196" s="146"/>
    </row>
    <row r="197" spans="1:17" s="26" customFormat="1" ht="16.5" customHeight="1">
      <c r="A197" s="224">
        <v>181</v>
      </c>
      <c r="B197" s="214">
        <v>1</v>
      </c>
      <c r="C197" s="83" t="s">
        <v>18</v>
      </c>
      <c r="D197" s="61" t="s">
        <v>172</v>
      </c>
      <c r="E197" s="166" t="s">
        <v>205</v>
      </c>
      <c r="F197" s="2">
        <v>5766</v>
      </c>
      <c r="G197" s="2" t="s">
        <v>569</v>
      </c>
      <c r="H197" s="13">
        <v>2</v>
      </c>
      <c r="I197" s="2">
        <v>12</v>
      </c>
      <c r="J197" s="2">
        <v>36</v>
      </c>
      <c r="K197" s="2">
        <v>30</v>
      </c>
      <c r="L197" s="2">
        <v>1</v>
      </c>
      <c r="M197" s="2">
        <v>100</v>
      </c>
      <c r="N197" s="2">
        <f t="shared" si="2"/>
        <v>100</v>
      </c>
      <c r="O197" s="94" t="s">
        <v>20</v>
      </c>
      <c r="P197" s="165" t="s">
        <v>30</v>
      </c>
      <c r="Q197" s="146" t="s">
        <v>22</v>
      </c>
    </row>
    <row r="198" spans="1:17" s="26" customFormat="1" ht="16.5" customHeight="1">
      <c r="A198" s="224">
        <v>182</v>
      </c>
      <c r="B198" s="214">
        <v>1</v>
      </c>
      <c r="C198" s="83" t="s">
        <v>18</v>
      </c>
      <c r="D198" s="61" t="s">
        <v>658</v>
      </c>
      <c r="E198" s="166" t="s">
        <v>660</v>
      </c>
      <c r="F198" s="2"/>
      <c r="G198" s="2" t="s">
        <v>568</v>
      </c>
      <c r="H198" s="13"/>
      <c r="I198" s="2">
        <v>12</v>
      </c>
      <c r="J198" s="2">
        <v>36</v>
      </c>
      <c r="K198" s="2">
        <v>30</v>
      </c>
      <c r="L198" s="2">
        <v>1</v>
      </c>
      <c r="M198" s="2">
        <v>100</v>
      </c>
      <c r="N198" s="2">
        <f>M198*L198</f>
        <v>100</v>
      </c>
      <c r="O198" s="94" t="s">
        <v>60</v>
      </c>
      <c r="P198" s="165" t="s">
        <v>94</v>
      </c>
      <c r="Q198" s="146"/>
    </row>
    <row r="199" spans="1:17" s="26" customFormat="1" ht="16.5" customHeight="1">
      <c r="A199" s="224">
        <v>183</v>
      </c>
      <c r="B199" s="214"/>
      <c r="C199" s="83" t="s">
        <v>18</v>
      </c>
      <c r="D199" s="61" t="s">
        <v>658</v>
      </c>
      <c r="E199" s="166" t="s">
        <v>661</v>
      </c>
      <c r="F199" s="2"/>
      <c r="G199" s="2" t="s">
        <v>568</v>
      </c>
      <c r="H199" s="13"/>
      <c r="I199" s="2">
        <v>12</v>
      </c>
      <c r="J199" s="2">
        <v>36</v>
      </c>
      <c r="K199" s="2">
        <v>30</v>
      </c>
      <c r="L199" s="2">
        <v>1</v>
      </c>
      <c r="M199" s="2">
        <v>100</v>
      </c>
      <c r="N199" s="2">
        <f>M199*L199</f>
        <v>100</v>
      </c>
      <c r="O199" s="94" t="s">
        <v>20</v>
      </c>
      <c r="P199" s="165" t="s">
        <v>21</v>
      </c>
      <c r="Q199" s="146"/>
    </row>
    <row r="200" spans="1:17" s="26" customFormat="1" ht="16.5" customHeight="1">
      <c r="A200" s="224">
        <v>184</v>
      </c>
      <c r="B200" s="214"/>
      <c r="C200" s="83" t="s">
        <v>18</v>
      </c>
      <c r="D200" s="61" t="s">
        <v>658</v>
      </c>
      <c r="E200" s="166" t="s">
        <v>667</v>
      </c>
      <c r="F200" s="2"/>
      <c r="G200" s="2" t="s">
        <v>568</v>
      </c>
      <c r="H200" s="13"/>
      <c r="I200" s="2">
        <v>12</v>
      </c>
      <c r="J200" s="2">
        <v>36</v>
      </c>
      <c r="K200" s="2">
        <v>30</v>
      </c>
      <c r="L200" s="2">
        <v>1</v>
      </c>
      <c r="M200" s="2">
        <v>100</v>
      </c>
      <c r="N200" s="2">
        <f>M200*L200</f>
        <v>100</v>
      </c>
      <c r="O200" s="94" t="s">
        <v>20</v>
      </c>
      <c r="P200" s="165" t="s">
        <v>30</v>
      </c>
      <c r="Q200" s="146"/>
    </row>
    <row r="201" spans="1:17" s="26" customFormat="1" ht="16.5" customHeight="1">
      <c r="A201" s="224">
        <v>184</v>
      </c>
      <c r="B201" s="214">
        <v>0.7</v>
      </c>
      <c r="C201" s="83" t="s">
        <v>18</v>
      </c>
      <c r="D201" s="61" t="s">
        <v>658</v>
      </c>
      <c r="E201" s="166" t="s">
        <v>659</v>
      </c>
      <c r="F201" s="2"/>
      <c r="G201" s="2" t="s">
        <v>568</v>
      </c>
      <c r="H201" s="13"/>
      <c r="I201" s="2">
        <v>12</v>
      </c>
      <c r="J201" s="2">
        <v>36</v>
      </c>
      <c r="K201" s="2">
        <v>30</v>
      </c>
      <c r="L201" s="2">
        <v>1</v>
      </c>
      <c r="M201" s="2">
        <v>100</v>
      </c>
      <c r="N201" s="2">
        <f>M201*L201</f>
        <v>100</v>
      </c>
      <c r="O201" s="94" t="s">
        <v>39</v>
      </c>
      <c r="P201" s="165" t="s">
        <v>648</v>
      </c>
      <c r="Q201" s="146"/>
    </row>
    <row r="202" spans="1:17" s="26" customFormat="1" ht="16.5" customHeight="1">
      <c r="A202" s="224">
        <v>185</v>
      </c>
      <c r="B202" s="214">
        <v>2</v>
      </c>
      <c r="C202" s="83" t="s">
        <v>18</v>
      </c>
      <c r="D202" s="61" t="s">
        <v>172</v>
      </c>
      <c r="E202" s="166" t="s">
        <v>206</v>
      </c>
      <c r="F202" s="2">
        <v>9930</v>
      </c>
      <c r="G202" s="2" t="s">
        <v>569</v>
      </c>
      <c r="H202" s="13">
        <v>2</v>
      </c>
      <c r="I202" s="2">
        <v>12</v>
      </c>
      <c r="J202" s="2">
        <v>36</v>
      </c>
      <c r="K202" s="2">
        <v>30</v>
      </c>
      <c r="L202" s="2">
        <v>1</v>
      </c>
      <c r="M202" s="2">
        <v>100</v>
      </c>
      <c r="N202" s="2">
        <f t="shared" si="2"/>
        <v>100</v>
      </c>
      <c r="O202" s="94" t="s">
        <v>48</v>
      </c>
      <c r="P202" s="165" t="s">
        <v>85</v>
      </c>
      <c r="Q202" s="146" t="s">
        <v>22</v>
      </c>
    </row>
    <row r="203" spans="1:17" s="26" customFormat="1" ht="16.5" customHeight="1">
      <c r="A203" s="224">
        <v>185.7</v>
      </c>
      <c r="B203" s="214">
        <v>2</v>
      </c>
      <c r="C203" s="35" t="s">
        <v>18</v>
      </c>
      <c r="D203" s="165" t="s">
        <v>207</v>
      </c>
      <c r="E203" s="166" t="s">
        <v>208</v>
      </c>
      <c r="F203" s="2">
        <v>5244</v>
      </c>
      <c r="G203" s="2" t="s">
        <v>568</v>
      </c>
      <c r="H203" s="13"/>
      <c r="I203" s="2">
        <v>12</v>
      </c>
      <c r="J203" s="167">
        <v>36</v>
      </c>
      <c r="K203" s="2">
        <v>30</v>
      </c>
      <c r="L203" s="2">
        <v>1</v>
      </c>
      <c r="M203" s="2">
        <v>200</v>
      </c>
      <c r="N203" s="2">
        <f t="shared" si="2"/>
        <v>200</v>
      </c>
      <c r="O203" s="94" t="s">
        <v>20</v>
      </c>
      <c r="P203" s="165" t="s">
        <v>27</v>
      </c>
      <c r="Q203" s="146" t="s">
        <v>22</v>
      </c>
    </row>
    <row r="204" spans="1:17" s="26" customFormat="1" ht="15.75" customHeight="1">
      <c r="A204" s="224">
        <v>186.4</v>
      </c>
      <c r="B204" s="214">
        <v>2</v>
      </c>
      <c r="C204" s="35" t="s">
        <v>18</v>
      </c>
      <c r="D204" s="165" t="s">
        <v>207</v>
      </c>
      <c r="E204" s="166" t="s">
        <v>582</v>
      </c>
      <c r="F204" s="2">
        <v>4418</v>
      </c>
      <c r="G204" s="2" t="s">
        <v>568</v>
      </c>
      <c r="H204" s="13"/>
      <c r="I204" s="2">
        <v>12</v>
      </c>
      <c r="J204" s="167">
        <v>36</v>
      </c>
      <c r="K204" s="2">
        <v>30</v>
      </c>
      <c r="L204" s="2">
        <v>1</v>
      </c>
      <c r="M204" s="2">
        <v>100</v>
      </c>
      <c r="N204" s="2">
        <f t="shared" si="2"/>
        <v>100</v>
      </c>
      <c r="O204" s="94" t="s">
        <v>20</v>
      </c>
      <c r="P204" s="165" t="s">
        <v>21</v>
      </c>
      <c r="Q204" s="146" t="s">
        <v>22</v>
      </c>
    </row>
    <row r="205" spans="1:17" s="26" customFormat="1" ht="15.75" customHeight="1">
      <c r="A205" s="224">
        <v>187.1</v>
      </c>
      <c r="B205" s="214">
        <v>2</v>
      </c>
      <c r="C205" s="35" t="s">
        <v>18</v>
      </c>
      <c r="D205" s="165" t="s">
        <v>207</v>
      </c>
      <c r="E205" s="166" t="s">
        <v>209</v>
      </c>
      <c r="F205" s="2">
        <v>4527</v>
      </c>
      <c r="G205" s="2" t="s">
        <v>568</v>
      </c>
      <c r="H205" s="13"/>
      <c r="I205" s="2">
        <v>12</v>
      </c>
      <c r="J205" s="167">
        <v>36</v>
      </c>
      <c r="K205" s="2">
        <v>30</v>
      </c>
      <c r="L205" s="2">
        <v>1</v>
      </c>
      <c r="M205" s="2">
        <v>100</v>
      </c>
      <c r="N205" s="2">
        <f t="shared" si="2"/>
        <v>100</v>
      </c>
      <c r="O205" s="97" t="s">
        <v>39</v>
      </c>
      <c r="P205" s="3" t="s">
        <v>22</v>
      </c>
      <c r="Q205" s="146" t="s">
        <v>22</v>
      </c>
    </row>
    <row r="206" spans="1:17" s="26" customFormat="1" ht="18" customHeight="1">
      <c r="A206" s="224">
        <v>187.8</v>
      </c>
      <c r="B206" s="214">
        <v>2</v>
      </c>
      <c r="C206" s="35" t="s">
        <v>18</v>
      </c>
      <c r="D206" s="165" t="s">
        <v>207</v>
      </c>
      <c r="E206" s="166" t="s">
        <v>210</v>
      </c>
      <c r="F206" s="2">
        <v>6328</v>
      </c>
      <c r="G206" s="2" t="s">
        <v>568</v>
      </c>
      <c r="H206" s="13"/>
      <c r="I206" s="2">
        <v>12</v>
      </c>
      <c r="J206" s="167">
        <v>36</v>
      </c>
      <c r="K206" s="2">
        <v>30</v>
      </c>
      <c r="L206" s="2">
        <v>1</v>
      </c>
      <c r="M206" s="2">
        <v>100</v>
      </c>
      <c r="N206" s="2">
        <f t="shared" si="2"/>
        <v>100</v>
      </c>
      <c r="O206" s="97" t="s">
        <v>48</v>
      </c>
      <c r="P206" s="165" t="s">
        <v>85</v>
      </c>
      <c r="Q206" s="146" t="s">
        <v>22</v>
      </c>
    </row>
    <row r="207" spans="1:17" s="26" customFormat="1" ht="18" customHeight="1">
      <c r="A207" s="224">
        <v>188.5</v>
      </c>
      <c r="B207" s="214">
        <v>2</v>
      </c>
      <c r="C207" s="35" t="s">
        <v>18</v>
      </c>
      <c r="D207" s="165" t="s">
        <v>207</v>
      </c>
      <c r="E207" s="166" t="s">
        <v>211</v>
      </c>
      <c r="F207" s="2">
        <v>2591</v>
      </c>
      <c r="G207" s="2" t="s">
        <v>568</v>
      </c>
      <c r="H207" s="13"/>
      <c r="I207" s="2">
        <v>12</v>
      </c>
      <c r="J207" s="167">
        <v>36</v>
      </c>
      <c r="K207" s="2">
        <v>30</v>
      </c>
      <c r="L207" s="2">
        <v>1</v>
      </c>
      <c r="M207" s="2">
        <v>100</v>
      </c>
      <c r="N207" s="2">
        <f t="shared" si="2"/>
        <v>100</v>
      </c>
      <c r="O207" s="97" t="s">
        <v>48</v>
      </c>
      <c r="P207" s="165" t="s">
        <v>85</v>
      </c>
      <c r="Q207" s="146" t="s">
        <v>22</v>
      </c>
    </row>
    <row r="208" spans="1:17" s="26" customFormat="1" ht="18" customHeight="1">
      <c r="A208" s="224">
        <v>189.2</v>
      </c>
      <c r="B208" s="214">
        <v>2</v>
      </c>
      <c r="C208" s="35" t="s">
        <v>18</v>
      </c>
      <c r="D208" s="165" t="s">
        <v>207</v>
      </c>
      <c r="E208" s="166" t="s">
        <v>212</v>
      </c>
      <c r="F208" s="2">
        <v>3422</v>
      </c>
      <c r="G208" s="2" t="s">
        <v>568</v>
      </c>
      <c r="H208" s="13"/>
      <c r="I208" s="2">
        <v>12</v>
      </c>
      <c r="J208" s="167">
        <v>36</v>
      </c>
      <c r="K208" s="2">
        <v>30</v>
      </c>
      <c r="L208" s="2">
        <v>1</v>
      </c>
      <c r="M208" s="2">
        <v>100</v>
      </c>
      <c r="N208" s="2">
        <f t="shared" si="2"/>
        <v>100</v>
      </c>
      <c r="O208" s="97" t="s">
        <v>48</v>
      </c>
      <c r="P208" s="165" t="s">
        <v>85</v>
      </c>
      <c r="Q208" s="146" t="s">
        <v>22</v>
      </c>
    </row>
    <row r="209" spans="1:18" s="26" customFormat="1" ht="18" customHeight="1">
      <c r="A209" s="224">
        <v>189.9</v>
      </c>
      <c r="B209" s="214">
        <v>2</v>
      </c>
      <c r="C209" s="35" t="s">
        <v>18</v>
      </c>
      <c r="D209" s="165" t="s">
        <v>213</v>
      </c>
      <c r="E209" s="166" t="s">
        <v>214</v>
      </c>
      <c r="F209" s="2">
        <v>2030</v>
      </c>
      <c r="G209" s="2" t="s">
        <v>568</v>
      </c>
      <c r="H209" s="13"/>
      <c r="I209" s="2">
        <v>12</v>
      </c>
      <c r="J209" s="167">
        <v>36</v>
      </c>
      <c r="K209" s="2">
        <v>30</v>
      </c>
      <c r="L209" s="2">
        <v>1</v>
      </c>
      <c r="M209" s="2">
        <v>200</v>
      </c>
      <c r="N209" s="2">
        <f t="shared" si="2"/>
        <v>200</v>
      </c>
      <c r="O209" s="97" t="s">
        <v>36</v>
      </c>
      <c r="P209" s="165" t="s">
        <v>215</v>
      </c>
      <c r="Q209" s="146" t="s">
        <v>22</v>
      </c>
    </row>
    <row r="210" spans="1:18" s="26" customFormat="1" ht="18.75" customHeight="1">
      <c r="A210" s="224">
        <v>190.6</v>
      </c>
      <c r="B210" s="214">
        <v>2</v>
      </c>
      <c r="C210" s="35" t="s">
        <v>18</v>
      </c>
      <c r="D210" s="99" t="s">
        <v>508</v>
      </c>
      <c r="E210" s="140" t="s">
        <v>240</v>
      </c>
      <c r="F210" s="101" t="s">
        <v>22</v>
      </c>
      <c r="G210" s="2" t="s">
        <v>568</v>
      </c>
      <c r="H210" s="102"/>
      <c r="I210" s="101">
        <v>12</v>
      </c>
      <c r="J210" s="141">
        <v>36</v>
      </c>
      <c r="K210" s="101">
        <v>30</v>
      </c>
      <c r="L210" s="101">
        <v>1</v>
      </c>
      <c r="M210" s="101">
        <v>300</v>
      </c>
      <c r="N210" s="2">
        <f t="shared" si="2"/>
        <v>300</v>
      </c>
      <c r="O210" s="97" t="s">
        <v>24</v>
      </c>
      <c r="P210" s="3" t="s">
        <v>65</v>
      </c>
      <c r="Q210" s="55" t="s">
        <v>241</v>
      </c>
    </row>
    <row r="211" spans="1:18" s="26" customFormat="1" ht="18.75" customHeight="1" thickBot="1">
      <c r="A211" s="224">
        <v>191.3</v>
      </c>
      <c r="B211" s="270">
        <v>2</v>
      </c>
      <c r="C211" s="156" t="s">
        <v>18</v>
      </c>
      <c r="D211" s="9" t="s">
        <v>216</v>
      </c>
      <c r="E211" s="81" t="s">
        <v>217</v>
      </c>
      <c r="F211" s="10">
        <v>104448</v>
      </c>
      <c r="G211" s="10" t="s">
        <v>568</v>
      </c>
      <c r="H211" s="10"/>
      <c r="I211" s="10">
        <v>12</v>
      </c>
      <c r="J211" s="10">
        <v>36</v>
      </c>
      <c r="K211" s="10">
        <v>30</v>
      </c>
      <c r="L211" s="10">
        <v>1</v>
      </c>
      <c r="M211" s="10">
        <v>600</v>
      </c>
      <c r="N211" s="142">
        <f t="shared" si="2"/>
        <v>600</v>
      </c>
      <c r="O211" s="134" t="s">
        <v>36</v>
      </c>
      <c r="P211" s="135" t="s">
        <v>22</v>
      </c>
      <c r="Q211" s="136" t="s">
        <v>218</v>
      </c>
    </row>
    <row r="212" spans="1:18" s="5" customFormat="1" ht="15.75">
      <c r="A212" s="269"/>
      <c r="B212" s="37"/>
      <c r="C212" s="29"/>
      <c r="D212" s="63" t="s">
        <v>219</v>
      </c>
      <c r="E212" s="63"/>
      <c r="F212" s="30">
        <f>SUM(F21:F211)</f>
        <v>1663174</v>
      </c>
      <c r="G212" s="30"/>
      <c r="H212" s="30">
        <f>SUM(H21:H211)</f>
        <v>279</v>
      </c>
      <c r="I212" s="29"/>
      <c r="J212" s="30">
        <f>SUM(J21:J211)</f>
        <v>6876</v>
      </c>
      <c r="K212" s="30"/>
      <c r="L212" s="30"/>
      <c r="M212" s="30">
        <f>SUM(M21:M211)</f>
        <v>31401</v>
      </c>
      <c r="N212" s="30">
        <f>SUM(N21:N211)</f>
        <v>31401</v>
      </c>
      <c r="O212" s="31"/>
      <c r="P212" s="29"/>
    </row>
    <row r="213" spans="1:18" s="29" customFormat="1" ht="27" customHeight="1">
      <c r="D213" s="63"/>
      <c r="E213" s="63"/>
      <c r="F213" s="30"/>
      <c r="G213" s="30"/>
      <c r="H213" s="30"/>
      <c r="J213" s="30"/>
      <c r="K213" s="30"/>
      <c r="L213" s="30"/>
      <c r="M213" s="30"/>
      <c r="N213" s="30"/>
      <c r="O213" s="31"/>
    </row>
    <row r="214" spans="1:18" s="29" customFormat="1" ht="27" customHeight="1" thickBot="1">
      <c r="C214" s="31"/>
      <c r="D214" s="7"/>
      <c r="E214" s="8"/>
      <c r="F214" s="6"/>
      <c r="G214" s="6"/>
      <c r="H214" s="6"/>
      <c r="I214" s="5"/>
      <c r="J214" s="5"/>
      <c r="K214" s="6"/>
      <c r="L214" s="6"/>
      <c r="M214" s="5"/>
      <c r="N214" s="87"/>
      <c r="O214" s="5"/>
      <c r="P214" s="5"/>
    </row>
    <row r="215" spans="1:18" s="5" customFormat="1" ht="27.75" customHeight="1">
      <c r="A215" s="266" t="s">
        <v>3</v>
      </c>
      <c r="B215" s="266" t="s">
        <v>520</v>
      </c>
      <c r="C215" s="329" t="s">
        <v>4</v>
      </c>
      <c r="D215" s="331" t="s">
        <v>220</v>
      </c>
      <c r="E215" s="329" t="s">
        <v>6</v>
      </c>
      <c r="F215" s="329" t="s">
        <v>221</v>
      </c>
      <c r="G215" s="324" t="s">
        <v>570</v>
      </c>
      <c r="H215" s="321" t="s">
        <v>8</v>
      </c>
      <c r="I215" s="329" t="s">
        <v>222</v>
      </c>
      <c r="J215" s="329" t="s">
        <v>223</v>
      </c>
      <c r="K215" s="329" t="s">
        <v>224</v>
      </c>
      <c r="L215" s="329" t="s">
        <v>225</v>
      </c>
      <c r="M215" s="321" t="s">
        <v>13</v>
      </c>
      <c r="N215" s="321" t="s">
        <v>14</v>
      </c>
      <c r="O215" s="337" t="s">
        <v>15</v>
      </c>
      <c r="P215" s="324" t="s">
        <v>16</v>
      </c>
      <c r="Q215" s="264" t="s">
        <v>17</v>
      </c>
    </row>
    <row r="216" spans="1:18" s="5" customFormat="1" ht="15.75" customHeight="1" thickBot="1">
      <c r="A216" s="267"/>
      <c r="B216" s="267"/>
      <c r="C216" s="330"/>
      <c r="D216" s="332"/>
      <c r="E216" s="330"/>
      <c r="F216" s="330"/>
      <c r="G216" s="326"/>
      <c r="H216" s="322"/>
      <c r="I216" s="330"/>
      <c r="J216" s="330"/>
      <c r="K216" s="330"/>
      <c r="L216" s="330"/>
      <c r="M216" s="322"/>
      <c r="N216" s="322"/>
      <c r="O216" s="339"/>
      <c r="P216" s="326"/>
      <c r="Q216" s="265"/>
    </row>
    <row r="217" spans="1:18" s="5" customFormat="1" ht="39.950000000000003" customHeight="1">
      <c r="A217" s="220">
        <v>1</v>
      </c>
      <c r="B217" s="155">
        <v>1</v>
      </c>
      <c r="C217" s="153" t="s">
        <v>18</v>
      </c>
      <c r="D217" s="153" t="s">
        <v>226</v>
      </c>
      <c r="E217" s="153" t="s">
        <v>227</v>
      </c>
      <c r="F217" s="14">
        <v>38515</v>
      </c>
      <c r="G217" s="14" t="s">
        <v>568</v>
      </c>
      <c r="H217" s="14"/>
      <c r="I217" s="14">
        <v>12</v>
      </c>
      <c r="J217" s="14">
        <v>36</v>
      </c>
      <c r="K217" s="14">
        <v>30</v>
      </c>
      <c r="L217" s="14">
        <v>1</v>
      </c>
      <c r="M217" s="47">
        <v>600</v>
      </c>
      <c r="N217" s="47">
        <f>M217*L217</f>
        <v>600</v>
      </c>
      <c r="O217" s="104" t="s">
        <v>36</v>
      </c>
      <c r="P217" s="79" t="s">
        <v>22</v>
      </c>
      <c r="Q217" s="93" t="s">
        <v>218</v>
      </c>
    </row>
    <row r="218" spans="1:18" s="5" customFormat="1" ht="15.75">
      <c r="A218" s="221">
        <v>2</v>
      </c>
      <c r="B218" s="35">
        <v>2</v>
      </c>
      <c r="C218" s="165" t="s">
        <v>18</v>
      </c>
      <c r="D218" s="165" t="s">
        <v>226</v>
      </c>
      <c r="E218" s="165" t="s">
        <v>228</v>
      </c>
      <c r="F218" s="2">
        <v>26497</v>
      </c>
      <c r="G218" s="2" t="s">
        <v>568</v>
      </c>
      <c r="H218" s="2"/>
      <c r="I218" s="2">
        <v>12</v>
      </c>
      <c r="J218" s="2">
        <v>36</v>
      </c>
      <c r="K218" s="2">
        <v>30</v>
      </c>
      <c r="L218" s="2">
        <v>1</v>
      </c>
      <c r="M218" s="2">
        <v>500</v>
      </c>
      <c r="N218" s="167">
        <f t="shared" ref="N218:N226" si="3">M218*L218</f>
        <v>500</v>
      </c>
      <c r="O218" s="3" t="s">
        <v>39</v>
      </c>
      <c r="P218" s="3" t="s">
        <v>40</v>
      </c>
      <c r="Q218" s="55" t="s">
        <v>154</v>
      </c>
    </row>
    <row r="219" spans="1:18" s="5" customFormat="1" ht="15.75">
      <c r="A219" s="221">
        <v>3</v>
      </c>
      <c r="B219" s="35">
        <v>1</v>
      </c>
      <c r="C219" s="165" t="s">
        <v>18</v>
      </c>
      <c r="D219" s="165" t="s">
        <v>226</v>
      </c>
      <c r="E219" s="165" t="s">
        <v>229</v>
      </c>
      <c r="F219" s="2">
        <v>20304</v>
      </c>
      <c r="G219" s="2" t="s">
        <v>568</v>
      </c>
      <c r="H219" s="2"/>
      <c r="I219" s="2">
        <v>12</v>
      </c>
      <c r="J219" s="2">
        <v>36</v>
      </c>
      <c r="K219" s="2">
        <v>30</v>
      </c>
      <c r="L219" s="2">
        <v>1</v>
      </c>
      <c r="M219" s="2">
        <v>500</v>
      </c>
      <c r="N219" s="167">
        <f t="shared" si="3"/>
        <v>500</v>
      </c>
      <c r="O219" s="147" t="s">
        <v>20</v>
      </c>
      <c r="P219" s="3" t="s">
        <v>30</v>
      </c>
      <c r="Q219" s="55" t="s">
        <v>154</v>
      </c>
    </row>
    <row r="220" spans="1:18" s="5" customFormat="1" ht="15.75">
      <c r="A220" s="221">
        <v>4</v>
      </c>
      <c r="B220" s="35">
        <v>2</v>
      </c>
      <c r="C220" s="165" t="s">
        <v>18</v>
      </c>
      <c r="D220" s="165" t="s">
        <v>226</v>
      </c>
      <c r="E220" s="165" t="s">
        <v>230</v>
      </c>
      <c r="F220" s="2">
        <v>29132</v>
      </c>
      <c r="G220" s="2" t="s">
        <v>568</v>
      </c>
      <c r="H220" s="2"/>
      <c r="I220" s="2">
        <v>12</v>
      </c>
      <c r="J220" s="2">
        <v>36</v>
      </c>
      <c r="K220" s="2">
        <v>30</v>
      </c>
      <c r="L220" s="2">
        <v>1</v>
      </c>
      <c r="M220" s="2">
        <v>500</v>
      </c>
      <c r="N220" s="167">
        <f t="shared" si="3"/>
        <v>500</v>
      </c>
      <c r="O220" s="147" t="s">
        <v>48</v>
      </c>
      <c r="P220" s="3" t="s">
        <v>22</v>
      </c>
      <c r="Q220" s="55" t="s">
        <v>231</v>
      </c>
    </row>
    <row r="221" spans="1:18" s="5" customFormat="1" ht="15.75">
      <c r="A221" s="221">
        <v>5</v>
      </c>
      <c r="B221" s="35">
        <v>1</v>
      </c>
      <c r="C221" s="165" t="s">
        <v>18</v>
      </c>
      <c r="D221" s="165" t="s">
        <v>226</v>
      </c>
      <c r="E221" s="165" t="s">
        <v>232</v>
      </c>
      <c r="F221" s="2">
        <v>33989</v>
      </c>
      <c r="G221" s="2" t="s">
        <v>568</v>
      </c>
      <c r="H221" s="2"/>
      <c r="I221" s="2">
        <v>12</v>
      </c>
      <c r="J221" s="2">
        <v>36</v>
      </c>
      <c r="K221" s="2">
        <v>30</v>
      </c>
      <c r="L221" s="2">
        <v>1</v>
      </c>
      <c r="M221" s="2">
        <v>600</v>
      </c>
      <c r="N221" s="167">
        <f>M221*L221</f>
        <v>600</v>
      </c>
      <c r="O221" s="147" t="s">
        <v>48</v>
      </c>
      <c r="P221" s="3" t="s">
        <v>85</v>
      </c>
      <c r="Q221" s="55" t="s">
        <v>233</v>
      </c>
    </row>
    <row r="222" spans="1:18" s="5" customFormat="1" ht="15.75">
      <c r="A222" s="221">
        <v>6</v>
      </c>
      <c r="B222" s="235">
        <v>2</v>
      </c>
      <c r="C222" s="236" t="s">
        <v>18</v>
      </c>
      <c r="D222" s="236" t="s">
        <v>226</v>
      </c>
      <c r="E222" s="236" t="s">
        <v>234</v>
      </c>
      <c r="F222" s="237">
        <v>15074</v>
      </c>
      <c r="G222" s="237" t="s">
        <v>568</v>
      </c>
      <c r="H222" s="237"/>
      <c r="I222" s="237">
        <v>12</v>
      </c>
      <c r="J222" s="237">
        <v>36</v>
      </c>
      <c r="K222" s="237">
        <v>30</v>
      </c>
      <c r="L222" s="237">
        <v>1</v>
      </c>
      <c r="M222" s="237">
        <v>500</v>
      </c>
      <c r="N222" s="238">
        <f t="shared" si="3"/>
        <v>500</v>
      </c>
      <c r="O222" s="239" t="s">
        <v>20</v>
      </c>
      <c r="P222" s="240" t="s">
        <v>22</v>
      </c>
      <c r="Q222" s="241" t="s">
        <v>235</v>
      </c>
      <c r="R222" s="5" t="s">
        <v>575</v>
      </c>
    </row>
    <row r="223" spans="1:18" s="5" customFormat="1" ht="15.75">
      <c r="A223" s="221">
        <v>7</v>
      </c>
      <c r="B223" s="35">
        <v>2</v>
      </c>
      <c r="C223" s="165" t="s">
        <v>18</v>
      </c>
      <c r="D223" s="165" t="s">
        <v>226</v>
      </c>
      <c r="E223" s="165" t="s">
        <v>236</v>
      </c>
      <c r="F223" s="2">
        <v>19826</v>
      </c>
      <c r="G223" s="2" t="s">
        <v>568</v>
      </c>
      <c r="H223" s="2"/>
      <c r="I223" s="2">
        <v>12</v>
      </c>
      <c r="J223" s="2">
        <v>36</v>
      </c>
      <c r="K223" s="2">
        <v>30</v>
      </c>
      <c r="L223" s="2">
        <v>1</v>
      </c>
      <c r="M223" s="2">
        <v>500</v>
      </c>
      <c r="N223" s="167">
        <f t="shared" si="3"/>
        <v>500</v>
      </c>
      <c r="O223" s="147" t="s">
        <v>39</v>
      </c>
      <c r="P223" s="3" t="s">
        <v>22</v>
      </c>
      <c r="Q223" s="55" t="s">
        <v>237</v>
      </c>
      <c r="R223" s="149"/>
    </row>
    <row r="224" spans="1:18" s="5" customFormat="1" ht="15.75">
      <c r="A224" s="221">
        <v>8</v>
      </c>
      <c r="B224" s="35">
        <v>1</v>
      </c>
      <c r="C224" s="165" t="s">
        <v>18</v>
      </c>
      <c r="D224" s="165" t="s">
        <v>226</v>
      </c>
      <c r="E224" s="165" t="s">
        <v>238</v>
      </c>
      <c r="F224" s="2">
        <v>30447</v>
      </c>
      <c r="G224" s="2" t="s">
        <v>568</v>
      </c>
      <c r="H224" s="2"/>
      <c r="I224" s="2">
        <v>12</v>
      </c>
      <c r="J224" s="2">
        <v>36</v>
      </c>
      <c r="K224" s="2">
        <v>30</v>
      </c>
      <c r="L224" s="2">
        <v>1</v>
      </c>
      <c r="M224" s="2">
        <v>500</v>
      </c>
      <c r="N224" s="167">
        <f t="shared" si="3"/>
        <v>500</v>
      </c>
      <c r="O224" s="147" t="s">
        <v>62</v>
      </c>
      <c r="P224" s="3" t="s">
        <v>22</v>
      </c>
      <c r="Q224" s="55" t="s">
        <v>239</v>
      </c>
    </row>
    <row r="225" spans="1:17" s="5" customFormat="1" ht="15.75">
      <c r="A225" s="221">
        <v>9</v>
      </c>
      <c r="B225" s="35">
        <v>2</v>
      </c>
      <c r="C225" s="165" t="s">
        <v>18</v>
      </c>
      <c r="D225" s="165" t="s">
        <v>226</v>
      </c>
      <c r="E225" s="165" t="s">
        <v>240</v>
      </c>
      <c r="F225" s="2">
        <v>19730</v>
      </c>
      <c r="G225" s="2" t="s">
        <v>568</v>
      </c>
      <c r="H225" s="2"/>
      <c r="I225" s="2">
        <v>12</v>
      </c>
      <c r="J225" s="2">
        <v>36</v>
      </c>
      <c r="K225" s="2">
        <v>30</v>
      </c>
      <c r="L225" s="2">
        <v>1</v>
      </c>
      <c r="M225" s="2">
        <v>500</v>
      </c>
      <c r="N225" s="167">
        <f t="shared" si="3"/>
        <v>500</v>
      </c>
      <c r="O225" s="147" t="s">
        <v>24</v>
      </c>
      <c r="P225" s="3" t="s">
        <v>65</v>
      </c>
      <c r="Q225" s="55" t="s">
        <v>241</v>
      </c>
    </row>
    <row r="226" spans="1:17" s="5" customFormat="1" ht="16.5" thickBot="1">
      <c r="A226" s="222">
        <v>10</v>
      </c>
      <c r="B226" s="156">
        <v>1</v>
      </c>
      <c r="C226" s="9" t="s">
        <v>18</v>
      </c>
      <c r="D226" s="9" t="s">
        <v>226</v>
      </c>
      <c r="E226" s="9" t="s">
        <v>561</v>
      </c>
      <c r="F226" s="10">
        <v>16582</v>
      </c>
      <c r="G226" s="10" t="s">
        <v>568</v>
      </c>
      <c r="H226" s="10"/>
      <c r="I226" s="10">
        <v>12</v>
      </c>
      <c r="J226" s="10">
        <v>36</v>
      </c>
      <c r="K226" s="10">
        <v>30</v>
      </c>
      <c r="L226" s="10">
        <v>1</v>
      </c>
      <c r="M226" s="10">
        <v>400</v>
      </c>
      <c r="N226" s="169">
        <f t="shared" si="3"/>
        <v>400</v>
      </c>
      <c r="O226" s="107" t="s">
        <v>20</v>
      </c>
      <c r="P226" s="54" t="s">
        <v>21</v>
      </c>
      <c r="Q226" s="80" t="s">
        <v>562</v>
      </c>
    </row>
    <row r="227" spans="1:17" s="5" customFormat="1" ht="15.75">
      <c r="C227" s="11"/>
      <c r="D227" s="36" t="s">
        <v>242</v>
      </c>
      <c r="E227" s="36"/>
      <c r="F227" s="30">
        <f>SUM(F217:F226)</f>
        <v>250096</v>
      </c>
      <c r="G227" s="30"/>
      <c r="H227" s="12"/>
      <c r="I227" s="12"/>
      <c r="J227" s="30">
        <f>SUM(J217:J226)</f>
        <v>360</v>
      </c>
      <c r="K227" s="30"/>
      <c r="L227" s="30"/>
      <c r="M227" s="30">
        <f>SUM(M217:M226)</f>
        <v>5100</v>
      </c>
      <c r="N227" s="30">
        <f>SUM(N217:N226)</f>
        <v>5100</v>
      </c>
    </row>
    <row r="228" spans="1:17" s="5" customFormat="1" ht="27" customHeight="1">
      <c r="A228" s="11"/>
      <c r="B228" s="11"/>
      <c r="C228" s="11"/>
      <c r="D228" s="36"/>
      <c r="E228" s="36"/>
      <c r="F228" s="30"/>
      <c r="G228" s="30"/>
      <c r="H228" s="12"/>
      <c r="I228" s="12"/>
      <c r="J228" s="30"/>
      <c r="K228" s="30"/>
      <c r="L228" s="30"/>
      <c r="M228" s="30"/>
      <c r="N228" s="30"/>
    </row>
    <row r="229" spans="1:17" s="5" customFormat="1" ht="15.75" customHeight="1" thickBot="1">
      <c r="A229" s="11"/>
      <c r="B229" s="11"/>
      <c r="C229" s="11"/>
      <c r="D229" s="36"/>
      <c r="E229" s="36"/>
      <c r="F229" s="30"/>
      <c r="G229" s="30"/>
      <c r="H229" s="12"/>
      <c r="I229" s="12"/>
      <c r="J229" s="30"/>
      <c r="K229" s="30"/>
      <c r="L229" s="30"/>
      <c r="M229" s="30"/>
      <c r="N229" s="62"/>
      <c r="O229" s="6"/>
    </row>
    <row r="230" spans="1:17" s="5" customFormat="1" ht="23.25" customHeight="1">
      <c r="A230" s="266" t="s">
        <v>3</v>
      </c>
      <c r="B230" s="266" t="s">
        <v>520</v>
      </c>
      <c r="C230" s="321" t="s">
        <v>4</v>
      </c>
      <c r="D230" s="321" t="s">
        <v>5</v>
      </c>
      <c r="E230" s="321" t="s">
        <v>6</v>
      </c>
      <c r="F230" s="321" t="s">
        <v>7</v>
      </c>
      <c r="G230" s="324" t="s">
        <v>570</v>
      </c>
      <c r="H230" s="321" t="s">
        <v>8</v>
      </c>
      <c r="I230" s="321" t="s">
        <v>9</v>
      </c>
      <c r="J230" s="321" t="s">
        <v>10</v>
      </c>
      <c r="K230" s="321" t="s">
        <v>11</v>
      </c>
      <c r="L230" s="321" t="s">
        <v>12</v>
      </c>
      <c r="M230" s="321" t="s">
        <v>13</v>
      </c>
      <c r="N230" s="337" t="s">
        <v>14</v>
      </c>
      <c r="O230" s="324" t="s">
        <v>17</v>
      </c>
    </row>
    <row r="231" spans="1:17" s="5" customFormat="1" ht="15.75" customHeight="1" thickBot="1">
      <c r="A231" s="268"/>
      <c r="B231" s="267"/>
      <c r="C231" s="323"/>
      <c r="D231" s="323"/>
      <c r="E231" s="323"/>
      <c r="F231" s="323"/>
      <c r="G231" s="326"/>
      <c r="H231" s="323"/>
      <c r="I231" s="323"/>
      <c r="J231" s="323"/>
      <c r="K231" s="323"/>
      <c r="L231" s="323"/>
      <c r="M231" s="323"/>
      <c r="N231" s="338"/>
      <c r="O231" s="325"/>
    </row>
    <row r="232" spans="1:17" s="5" customFormat="1" ht="39.950000000000003" customHeight="1">
      <c r="A232" s="225">
        <v>1</v>
      </c>
      <c r="B232" s="215">
        <v>1</v>
      </c>
      <c r="C232" s="79" t="s">
        <v>243</v>
      </c>
      <c r="D232" s="153" t="s">
        <v>244</v>
      </c>
      <c r="E232" s="153" t="s">
        <v>245</v>
      </c>
      <c r="F232" s="14">
        <v>10781</v>
      </c>
      <c r="G232" s="14" t="s">
        <v>568</v>
      </c>
      <c r="H232" s="195"/>
      <c r="I232" s="78">
        <v>12</v>
      </c>
      <c r="J232" s="78">
        <v>36</v>
      </c>
      <c r="K232" s="78">
        <v>30</v>
      </c>
      <c r="L232" s="78">
        <v>1</v>
      </c>
      <c r="M232" s="14">
        <v>200</v>
      </c>
      <c r="N232" s="108">
        <f>M232*L232</f>
        <v>200</v>
      </c>
      <c r="O232" s="93" t="s">
        <v>28</v>
      </c>
    </row>
    <row r="233" spans="1:17" s="5" customFormat="1" ht="15.95" customHeight="1">
      <c r="A233" s="226">
        <v>2</v>
      </c>
      <c r="B233" s="216">
        <v>1</v>
      </c>
      <c r="C233" s="3" t="s">
        <v>243</v>
      </c>
      <c r="D233" s="132" t="s">
        <v>122</v>
      </c>
      <c r="E233" s="132" t="s">
        <v>573</v>
      </c>
      <c r="F233" s="89">
        <v>1372</v>
      </c>
      <c r="G233" s="89" t="s">
        <v>568</v>
      </c>
      <c r="H233" s="197"/>
      <c r="I233" s="4">
        <v>12</v>
      </c>
      <c r="J233" s="4">
        <v>36</v>
      </c>
      <c r="K233" s="4">
        <v>30</v>
      </c>
      <c r="L233" s="4">
        <v>1</v>
      </c>
      <c r="M233" s="2">
        <v>100</v>
      </c>
      <c r="N233" s="109">
        <f>M233*L233</f>
        <v>100</v>
      </c>
      <c r="O233" s="198" t="s">
        <v>574</v>
      </c>
      <c r="P233" s="242"/>
    </row>
    <row r="234" spans="1:17" s="5" customFormat="1" ht="15.95" customHeight="1">
      <c r="A234" s="227">
        <v>3</v>
      </c>
      <c r="B234" s="216">
        <v>1</v>
      </c>
      <c r="C234" s="3" t="s">
        <v>243</v>
      </c>
      <c r="D234" s="165" t="s">
        <v>172</v>
      </c>
      <c r="E234" s="132" t="s">
        <v>541</v>
      </c>
      <c r="F234" s="2">
        <v>6132</v>
      </c>
      <c r="G234" s="89" t="s">
        <v>568</v>
      </c>
      <c r="H234" s="197"/>
      <c r="I234" s="4">
        <v>12</v>
      </c>
      <c r="J234" s="4">
        <v>36</v>
      </c>
      <c r="K234" s="4">
        <v>30</v>
      </c>
      <c r="L234" s="4">
        <v>1</v>
      </c>
      <c r="M234" s="2">
        <v>100</v>
      </c>
      <c r="N234" s="109">
        <f>M234*L234</f>
        <v>100</v>
      </c>
      <c r="O234" s="198" t="s">
        <v>252</v>
      </c>
    </row>
    <row r="235" spans="1:17" s="5" customFormat="1" ht="15.95" customHeight="1">
      <c r="A235" s="227">
        <v>4</v>
      </c>
      <c r="B235" s="217">
        <v>1</v>
      </c>
      <c r="C235" s="3" t="s">
        <v>243</v>
      </c>
      <c r="D235" s="165" t="s">
        <v>172</v>
      </c>
      <c r="E235" s="165" t="s">
        <v>246</v>
      </c>
      <c r="F235" s="2">
        <v>8040</v>
      </c>
      <c r="G235" s="2" t="s">
        <v>568</v>
      </c>
      <c r="H235" s="38"/>
      <c r="I235" s="4">
        <v>12</v>
      </c>
      <c r="J235" s="4">
        <v>36</v>
      </c>
      <c r="K235" s="4">
        <v>30</v>
      </c>
      <c r="L235" s="4">
        <v>1</v>
      </c>
      <c r="M235" s="2">
        <v>100</v>
      </c>
      <c r="N235" s="109">
        <f>M235*L235</f>
        <v>100</v>
      </c>
      <c r="O235" s="55" t="s">
        <v>22</v>
      </c>
    </row>
    <row r="236" spans="1:17" s="5" customFormat="1" ht="15.95" customHeight="1">
      <c r="A236" s="64"/>
      <c r="B236" s="218"/>
      <c r="C236" s="65"/>
      <c r="D236" s="66"/>
      <c r="E236" s="66"/>
      <c r="F236" s="67"/>
      <c r="G236" s="67"/>
      <c r="H236" s="68"/>
      <c r="I236" s="69"/>
      <c r="J236" s="69"/>
      <c r="K236" s="69"/>
      <c r="L236" s="69"/>
      <c r="M236" s="67"/>
      <c r="N236" s="110"/>
      <c r="O236" s="88"/>
    </row>
    <row r="237" spans="1:17" s="5" customFormat="1" ht="15.95" customHeight="1">
      <c r="A237" s="227">
        <v>5</v>
      </c>
      <c r="B237" s="292">
        <v>1</v>
      </c>
      <c r="C237" s="297" t="s">
        <v>247</v>
      </c>
      <c r="D237" s="276" t="s">
        <v>122</v>
      </c>
      <c r="E237" s="276" t="s">
        <v>248</v>
      </c>
      <c r="F237" s="277">
        <v>4673</v>
      </c>
      <c r="G237" s="277" t="s">
        <v>568</v>
      </c>
      <c r="H237" s="293"/>
      <c r="I237" s="278">
        <v>12</v>
      </c>
      <c r="J237" s="278">
        <v>36</v>
      </c>
      <c r="K237" s="278">
        <v>30</v>
      </c>
      <c r="L237" s="278">
        <v>1</v>
      </c>
      <c r="M237" s="277">
        <v>100</v>
      </c>
      <c r="N237" s="294">
        <f>M237*L237</f>
        <v>100</v>
      </c>
      <c r="O237" s="295" t="s">
        <v>22</v>
      </c>
      <c r="P237" s="242"/>
    </row>
    <row r="238" spans="1:17" s="5" customFormat="1" ht="15.95" customHeight="1">
      <c r="A238" s="64"/>
      <c r="B238" s="218"/>
      <c r="C238" s="65"/>
      <c r="D238" s="66"/>
      <c r="E238" s="66"/>
      <c r="F238" s="67"/>
      <c r="G238" s="67"/>
      <c r="H238" s="68"/>
      <c r="I238" s="69"/>
      <c r="J238" s="69"/>
      <c r="K238" s="69"/>
      <c r="L238" s="69"/>
      <c r="M238" s="67"/>
      <c r="N238" s="67"/>
      <c r="O238" s="88"/>
    </row>
    <row r="239" spans="1:17" s="5" customFormat="1" ht="15.95" customHeight="1">
      <c r="A239" s="227">
        <v>6</v>
      </c>
      <c r="B239" s="217">
        <v>1</v>
      </c>
      <c r="C239" s="3" t="s">
        <v>502</v>
      </c>
      <c r="D239" s="165" t="s">
        <v>122</v>
      </c>
      <c r="E239" s="165" t="s">
        <v>503</v>
      </c>
      <c r="F239" s="2">
        <v>4416</v>
      </c>
      <c r="G239" s="2" t="s">
        <v>568</v>
      </c>
      <c r="H239" s="38"/>
      <c r="I239" s="4">
        <v>12</v>
      </c>
      <c r="J239" s="4">
        <v>36</v>
      </c>
      <c r="K239" s="4">
        <v>30</v>
      </c>
      <c r="L239" s="4">
        <v>1</v>
      </c>
      <c r="M239" s="2">
        <v>100</v>
      </c>
      <c r="N239" s="109">
        <f>M239*L239</f>
        <v>100</v>
      </c>
      <c r="O239" s="55" t="s">
        <v>252</v>
      </c>
    </row>
    <row r="240" spans="1:17" s="5" customFormat="1" ht="15.95" customHeight="1">
      <c r="A240" s="64"/>
      <c r="B240" s="218"/>
      <c r="C240" s="65"/>
      <c r="D240" s="66"/>
      <c r="E240" s="66"/>
      <c r="F240" s="67"/>
      <c r="G240" s="67"/>
      <c r="H240" s="68"/>
      <c r="I240" s="69"/>
      <c r="J240" s="69"/>
      <c r="K240" s="69"/>
      <c r="L240" s="69"/>
      <c r="M240" s="67"/>
      <c r="N240" s="110"/>
      <c r="O240" s="88"/>
    </row>
    <row r="241" spans="1:15" s="5" customFormat="1" ht="15.95" customHeight="1">
      <c r="A241" s="227">
        <v>7</v>
      </c>
      <c r="B241" s="217">
        <v>1</v>
      </c>
      <c r="C241" s="3" t="s">
        <v>249</v>
      </c>
      <c r="D241" s="165" t="s">
        <v>19</v>
      </c>
      <c r="E241" s="165" t="s">
        <v>250</v>
      </c>
      <c r="F241" s="2">
        <v>6013</v>
      </c>
      <c r="G241" s="2" t="s">
        <v>568</v>
      </c>
      <c r="H241" s="38"/>
      <c r="I241" s="4">
        <v>12</v>
      </c>
      <c r="J241" s="4">
        <v>36</v>
      </c>
      <c r="K241" s="4">
        <v>30</v>
      </c>
      <c r="L241" s="4">
        <v>1</v>
      </c>
      <c r="M241" s="2">
        <v>200</v>
      </c>
      <c r="N241" s="109">
        <f t="shared" ref="N241:N290" si="4">M241*L241</f>
        <v>200</v>
      </c>
      <c r="O241" s="55" t="s">
        <v>22</v>
      </c>
    </row>
    <row r="242" spans="1:15" s="5" customFormat="1" ht="15.95" customHeight="1">
      <c r="A242" s="227">
        <v>8</v>
      </c>
      <c r="B242" s="217">
        <v>1</v>
      </c>
      <c r="C242" s="3" t="s">
        <v>249</v>
      </c>
      <c r="D242" s="165" t="s">
        <v>19</v>
      </c>
      <c r="E242" s="165" t="s">
        <v>251</v>
      </c>
      <c r="F242" s="2">
        <v>5113</v>
      </c>
      <c r="G242" s="2" t="s">
        <v>568</v>
      </c>
      <c r="H242" s="38"/>
      <c r="I242" s="4">
        <v>12</v>
      </c>
      <c r="J242" s="4">
        <v>36</v>
      </c>
      <c r="K242" s="4">
        <v>30</v>
      </c>
      <c r="L242" s="4">
        <v>1</v>
      </c>
      <c r="M242" s="2">
        <v>200</v>
      </c>
      <c r="N242" s="109">
        <f t="shared" si="4"/>
        <v>200</v>
      </c>
      <c r="O242" s="55" t="s">
        <v>252</v>
      </c>
    </row>
    <row r="243" spans="1:15" s="5" customFormat="1" ht="15.95" customHeight="1">
      <c r="A243" s="227">
        <v>9</v>
      </c>
      <c r="B243" s="217">
        <v>1</v>
      </c>
      <c r="C243" s="3" t="s">
        <v>249</v>
      </c>
      <c r="D243" s="165" t="s">
        <v>122</v>
      </c>
      <c r="E243" s="165" t="s">
        <v>513</v>
      </c>
      <c r="F243" s="2">
        <v>7614</v>
      </c>
      <c r="G243" s="2" t="s">
        <v>568</v>
      </c>
      <c r="H243" s="38"/>
      <c r="I243" s="4">
        <v>12</v>
      </c>
      <c r="J243" s="4">
        <v>36</v>
      </c>
      <c r="K243" s="4">
        <v>30</v>
      </c>
      <c r="L243" s="4">
        <v>1</v>
      </c>
      <c r="M243" s="2">
        <v>100</v>
      </c>
      <c r="N243" s="109">
        <f t="shared" si="4"/>
        <v>100</v>
      </c>
      <c r="O243" s="55" t="s">
        <v>252</v>
      </c>
    </row>
    <row r="244" spans="1:15" s="5" customFormat="1" ht="15.95" customHeight="1">
      <c r="A244" s="227">
        <v>10</v>
      </c>
      <c r="B244" s="217">
        <v>1</v>
      </c>
      <c r="C244" s="3" t="s">
        <v>249</v>
      </c>
      <c r="D244" s="165" t="s">
        <v>172</v>
      </c>
      <c r="E244" s="165" t="s">
        <v>253</v>
      </c>
      <c r="F244" s="2">
        <v>7500</v>
      </c>
      <c r="G244" s="2" t="s">
        <v>568</v>
      </c>
      <c r="H244" s="38"/>
      <c r="I244" s="4">
        <v>12</v>
      </c>
      <c r="J244" s="4">
        <v>36</v>
      </c>
      <c r="K244" s="4">
        <v>30</v>
      </c>
      <c r="L244" s="4">
        <v>1</v>
      </c>
      <c r="M244" s="2">
        <v>100</v>
      </c>
      <c r="N244" s="109">
        <f t="shared" si="4"/>
        <v>100</v>
      </c>
      <c r="O244" s="55" t="s">
        <v>22</v>
      </c>
    </row>
    <row r="245" spans="1:15" s="5" customFormat="1" ht="15.95" customHeight="1">
      <c r="A245" s="227">
        <v>11</v>
      </c>
      <c r="B245" s="217">
        <v>1</v>
      </c>
      <c r="C245" s="3" t="s">
        <v>249</v>
      </c>
      <c r="D245" s="165" t="s">
        <v>172</v>
      </c>
      <c r="E245" s="165" t="s">
        <v>254</v>
      </c>
      <c r="F245" s="2">
        <v>6784</v>
      </c>
      <c r="G245" s="2" t="s">
        <v>568</v>
      </c>
      <c r="H245" s="38"/>
      <c r="I245" s="4">
        <v>12</v>
      </c>
      <c r="J245" s="4">
        <v>36</v>
      </c>
      <c r="K245" s="4">
        <v>30</v>
      </c>
      <c r="L245" s="4">
        <v>1</v>
      </c>
      <c r="M245" s="2">
        <v>100</v>
      </c>
      <c r="N245" s="109">
        <f t="shared" si="4"/>
        <v>100</v>
      </c>
      <c r="O245" s="55" t="s">
        <v>22</v>
      </c>
    </row>
    <row r="246" spans="1:15" s="5" customFormat="1" ht="15.95" customHeight="1">
      <c r="A246" s="227">
        <v>12</v>
      </c>
      <c r="B246" s="217">
        <v>1</v>
      </c>
      <c r="C246" s="3" t="s">
        <v>249</v>
      </c>
      <c r="D246" s="165" t="s">
        <v>172</v>
      </c>
      <c r="E246" s="165" t="s">
        <v>255</v>
      </c>
      <c r="F246" s="2">
        <v>6179</v>
      </c>
      <c r="G246" s="2" t="s">
        <v>568</v>
      </c>
      <c r="H246" s="38"/>
      <c r="I246" s="4">
        <v>12</v>
      </c>
      <c r="J246" s="4">
        <v>36</v>
      </c>
      <c r="K246" s="4">
        <v>30</v>
      </c>
      <c r="L246" s="4">
        <v>1</v>
      </c>
      <c r="M246" s="2">
        <v>100</v>
      </c>
      <c r="N246" s="109">
        <f t="shared" si="4"/>
        <v>100</v>
      </c>
      <c r="O246" s="55" t="s">
        <v>22</v>
      </c>
    </row>
    <row r="247" spans="1:15" s="5" customFormat="1" ht="15.95" customHeight="1">
      <c r="A247" s="64"/>
      <c r="B247" s="218"/>
      <c r="C247" s="65"/>
      <c r="D247" s="66"/>
      <c r="E247" s="66"/>
      <c r="F247" s="67"/>
      <c r="G247" s="67"/>
      <c r="H247" s="68"/>
      <c r="I247" s="69"/>
      <c r="J247" s="69"/>
      <c r="K247" s="69"/>
      <c r="L247" s="69"/>
      <c r="M247" s="67"/>
      <c r="N247" s="67"/>
      <c r="O247" s="88"/>
    </row>
    <row r="248" spans="1:15" s="5" customFormat="1" ht="15.95" customHeight="1">
      <c r="A248" s="227">
        <v>13</v>
      </c>
      <c r="B248" s="217">
        <v>1</v>
      </c>
      <c r="C248" s="3" t="s">
        <v>500</v>
      </c>
      <c r="D248" s="165" t="s">
        <v>122</v>
      </c>
      <c r="E248" s="165" t="s">
        <v>501</v>
      </c>
      <c r="F248" s="2">
        <v>8829</v>
      </c>
      <c r="G248" s="2" t="s">
        <v>568</v>
      </c>
      <c r="H248" s="38"/>
      <c r="I248" s="4">
        <v>12</v>
      </c>
      <c r="J248" s="4">
        <v>36</v>
      </c>
      <c r="K248" s="4">
        <v>30</v>
      </c>
      <c r="L248" s="4">
        <v>1</v>
      </c>
      <c r="M248" s="2">
        <v>100</v>
      </c>
      <c r="N248" s="109">
        <f t="shared" si="4"/>
        <v>100</v>
      </c>
      <c r="O248" s="137" t="s">
        <v>22</v>
      </c>
    </row>
    <row r="249" spans="1:15" s="5" customFormat="1" ht="15.95" customHeight="1">
      <c r="A249" s="64"/>
      <c r="B249" s="218"/>
      <c r="C249" s="65"/>
      <c r="D249" s="66"/>
      <c r="E249" s="66"/>
      <c r="F249" s="67"/>
      <c r="G249" s="67"/>
      <c r="H249" s="68"/>
      <c r="I249" s="69"/>
      <c r="J249" s="69"/>
      <c r="K249" s="69"/>
      <c r="L249" s="69"/>
      <c r="M249" s="67"/>
      <c r="N249" s="110"/>
      <c r="O249" s="88"/>
    </row>
    <row r="250" spans="1:15" s="5" customFormat="1" ht="15.95" customHeight="1">
      <c r="A250" s="227">
        <v>14</v>
      </c>
      <c r="B250" s="217">
        <v>1</v>
      </c>
      <c r="C250" s="165" t="s">
        <v>256</v>
      </c>
      <c r="D250" s="165" t="s">
        <v>226</v>
      </c>
      <c r="E250" s="165" t="s">
        <v>257</v>
      </c>
      <c r="F250" s="2">
        <v>16289</v>
      </c>
      <c r="G250" s="2" t="s">
        <v>568</v>
      </c>
      <c r="H250" s="2"/>
      <c r="I250" s="4">
        <v>12</v>
      </c>
      <c r="J250" s="2">
        <v>36</v>
      </c>
      <c r="K250" s="2">
        <v>30</v>
      </c>
      <c r="L250" s="2">
        <v>1</v>
      </c>
      <c r="M250" s="2">
        <v>400</v>
      </c>
      <c r="N250" s="109">
        <f t="shared" si="4"/>
        <v>400</v>
      </c>
      <c r="O250" s="55" t="s">
        <v>154</v>
      </c>
    </row>
    <row r="251" spans="1:15" s="5" customFormat="1" ht="15.95" customHeight="1">
      <c r="A251" s="227">
        <v>15</v>
      </c>
      <c r="B251" s="217">
        <v>1</v>
      </c>
      <c r="C251" s="3" t="s">
        <v>256</v>
      </c>
      <c r="D251" s="165" t="s">
        <v>19</v>
      </c>
      <c r="E251" s="165" t="s">
        <v>258</v>
      </c>
      <c r="F251" s="2">
        <v>3575</v>
      </c>
      <c r="G251" s="2" t="s">
        <v>568</v>
      </c>
      <c r="H251" s="38"/>
      <c r="I251" s="4">
        <v>12</v>
      </c>
      <c r="J251" s="4">
        <v>36</v>
      </c>
      <c r="K251" s="4">
        <v>30</v>
      </c>
      <c r="L251" s="4">
        <v>1</v>
      </c>
      <c r="M251" s="2">
        <v>200</v>
      </c>
      <c r="N251" s="109">
        <f t="shared" si="4"/>
        <v>200</v>
      </c>
      <c r="O251" s="55" t="s">
        <v>22</v>
      </c>
    </row>
    <row r="252" spans="1:15" s="5" customFormat="1" ht="15.95" customHeight="1">
      <c r="A252" s="227">
        <v>16</v>
      </c>
      <c r="B252" s="217">
        <v>1</v>
      </c>
      <c r="C252" s="3" t="s">
        <v>256</v>
      </c>
      <c r="D252" s="165" t="s">
        <v>19</v>
      </c>
      <c r="E252" s="165" t="s">
        <v>259</v>
      </c>
      <c r="F252" s="2">
        <v>5850</v>
      </c>
      <c r="G252" s="2" t="s">
        <v>568</v>
      </c>
      <c r="H252" s="38"/>
      <c r="I252" s="4">
        <v>12</v>
      </c>
      <c r="J252" s="4">
        <v>36</v>
      </c>
      <c r="K252" s="4">
        <v>30</v>
      </c>
      <c r="L252" s="4">
        <v>1</v>
      </c>
      <c r="M252" s="2">
        <v>200</v>
      </c>
      <c r="N252" s="109">
        <f t="shared" si="4"/>
        <v>200</v>
      </c>
      <c r="O252" s="55" t="s">
        <v>22</v>
      </c>
    </row>
    <row r="253" spans="1:15" s="5" customFormat="1" ht="15.95" customHeight="1">
      <c r="A253" s="227">
        <v>17</v>
      </c>
      <c r="B253" s="217">
        <v>1</v>
      </c>
      <c r="C253" s="3" t="s">
        <v>256</v>
      </c>
      <c r="D253" s="165" t="s">
        <v>19</v>
      </c>
      <c r="E253" s="165" t="s">
        <v>260</v>
      </c>
      <c r="F253" s="2">
        <v>6173</v>
      </c>
      <c r="G253" s="2" t="s">
        <v>568</v>
      </c>
      <c r="H253" s="38"/>
      <c r="I253" s="4">
        <v>12</v>
      </c>
      <c r="J253" s="4">
        <v>36</v>
      </c>
      <c r="K253" s="4">
        <v>30</v>
      </c>
      <c r="L253" s="4">
        <v>1</v>
      </c>
      <c r="M253" s="2">
        <v>200</v>
      </c>
      <c r="N253" s="109">
        <f t="shared" si="4"/>
        <v>200</v>
      </c>
      <c r="O253" s="55" t="s">
        <v>22</v>
      </c>
    </row>
    <row r="254" spans="1:15" s="5" customFormat="1" ht="15.95" customHeight="1">
      <c r="A254" s="227">
        <v>18</v>
      </c>
      <c r="B254" s="217">
        <v>1</v>
      </c>
      <c r="C254" s="3" t="s">
        <v>256</v>
      </c>
      <c r="D254" s="165" t="s">
        <v>19</v>
      </c>
      <c r="E254" s="165" t="s">
        <v>532</v>
      </c>
      <c r="F254" s="2">
        <v>6321</v>
      </c>
      <c r="G254" s="2" t="s">
        <v>568</v>
      </c>
      <c r="H254" s="38"/>
      <c r="I254" s="4">
        <v>12</v>
      </c>
      <c r="J254" s="4">
        <v>36</v>
      </c>
      <c r="K254" s="4">
        <v>30</v>
      </c>
      <c r="L254" s="4">
        <v>1</v>
      </c>
      <c r="M254" s="2">
        <v>200</v>
      </c>
      <c r="N254" s="109">
        <f t="shared" si="4"/>
        <v>200</v>
      </c>
      <c r="O254" s="55" t="s">
        <v>533</v>
      </c>
    </row>
    <row r="255" spans="1:15" s="5" customFormat="1" ht="15.95" customHeight="1">
      <c r="A255" s="227">
        <v>19</v>
      </c>
      <c r="B255" s="217">
        <v>1</v>
      </c>
      <c r="C255" s="3" t="s">
        <v>256</v>
      </c>
      <c r="D255" s="165" t="s">
        <v>19</v>
      </c>
      <c r="E255" s="165" t="s">
        <v>261</v>
      </c>
      <c r="F255" s="2">
        <v>14123</v>
      </c>
      <c r="G255" s="2" t="s">
        <v>568</v>
      </c>
      <c r="H255" s="38"/>
      <c r="I255" s="4">
        <v>12</v>
      </c>
      <c r="J255" s="4">
        <v>36</v>
      </c>
      <c r="K255" s="4">
        <v>30</v>
      </c>
      <c r="L255" s="4">
        <v>1</v>
      </c>
      <c r="M255" s="2">
        <v>200</v>
      </c>
      <c r="N255" s="109">
        <f t="shared" si="4"/>
        <v>200</v>
      </c>
      <c r="O255" s="55" t="s">
        <v>262</v>
      </c>
    </row>
    <row r="256" spans="1:15" s="5" customFormat="1" ht="15.95" customHeight="1">
      <c r="A256" s="227">
        <v>20</v>
      </c>
      <c r="B256" s="217">
        <v>1</v>
      </c>
      <c r="C256" s="3" t="s">
        <v>256</v>
      </c>
      <c r="D256" s="165" t="s">
        <v>19</v>
      </c>
      <c r="E256" s="165" t="s">
        <v>263</v>
      </c>
      <c r="F256" s="2">
        <v>16914</v>
      </c>
      <c r="G256" s="2" t="s">
        <v>568</v>
      </c>
      <c r="H256" s="38"/>
      <c r="I256" s="4">
        <v>12</v>
      </c>
      <c r="J256" s="4">
        <v>36</v>
      </c>
      <c r="K256" s="4">
        <v>30</v>
      </c>
      <c r="L256" s="4">
        <v>1</v>
      </c>
      <c r="M256" s="2">
        <v>200</v>
      </c>
      <c r="N256" s="109">
        <f t="shared" si="4"/>
        <v>200</v>
      </c>
      <c r="O256" s="55" t="s">
        <v>264</v>
      </c>
    </row>
    <row r="257" spans="1:46" s="5" customFormat="1" ht="15.95" customHeight="1">
      <c r="A257" s="227">
        <v>21</v>
      </c>
      <c r="B257" s="217">
        <v>1</v>
      </c>
      <c r="C257" s="3" t="s">
        <v>256</v>
      </c>
      <c r="D257" s="165" t="s">
        <v>19</v>
      </c>
      <c r="E257" s="165" t="s">
        <v>265</v>
      </c>
      <c r="F257" s="2">
        <v>9020</v>
      </c>
      <c r="G257" s="2" t="s">
        <v>568</v>
      </c>
      <c r="H257" s="38"/>
      <c r="I257" s="4">
        <v>12</v>
      </c>
      <c r="J257" s="4">
        <v>36</v>
      </c>
      <c r="K257" s="4">
        <v>30</v>
      </c>
      <c r="L257" s="4">
        <v>1</v>
      </c>
      <c r="M257" s="2">
        <v>200</v>
      </c>
      <c r="N257" s="109">
        <f t="shared" si="4"/>
        <v>200</v>
      </c>
      <c r="O257" s="55" t="s">
        <v>22</v>
      </c>
    </row>
    <row r="258" spans="1:46" s="5" customFormat="1" ht="15.95" customHeight="1">
      <c r="A258" s="227">
        <v>22</v>
      </c>
      <c r="B258" s="217">
        <v>1</v>
      </c>
      <c r="C258" s="165" t="s">
        <v>256</v>
      </c>
      <c r="D258" s="165" t="s">
        <v>19</v>
      </c>
      <c r="E258" s="165" t="s">
        <v>266</v>
      </c>
      <c r="F258" s="2">
        <v>7472</v>
      </c>
      <c r="G258" s="2" t="s">
        <v>568</v>
      </c>
      <c r="H258" s="38"/>
      <c r="I258" s="4">
        <v>12</v>
      </c>
      <c r="J258" s="4">
        <v>36</v>
      </c>
      <c r="K258" s="4">
        <v>30</v>
      </c>
      <c r="L258" s="4">
        <v>1</v>
      </c>
      <c r="M258" s="2">
        <v>200</v>
      </c>
      <c r="N258" s="109">
        <f t="shared" si="4"/>
        <v>200</v>
      </c>
      <c r="O258" s="55" t="s">
        <v>22</v>
      </c>
    </row>
    <row r="259" spans="1:46" s="5" customFormat="1" ht="15.95" customHeight="1">
      <c r="A259" s="227">
        <v>23</v>
      </c>
      <c r="B259" s="217">
        <v>1</v>
      </c>
      <c r="C259" s="3" t="s">
        <v>256</v>
      </c>
      <c r="D259" s="165" t="s">
        <v>19</v>
      </c>
      <c r="E259" s="165" t="s">
        <v>267</v>
      </c>
      <c r="F259" s="2">
        <v>12155</v>
      </c>
      <c r="G259" s="2" t="s">
        <v>568</v>
      </c>
      <c r="H259" s="70"/>
      <c r="I259" s="4">
        <v>12</v>
      </c>
      <c r="J259" s="4">
        <v>36</v>
      </c>
      <c r="K259" s="4">
        <v>30</v>
      </c>
      <c r="L259" s="4">
        <v>1</v>
      </c>
      <c r="M259" s="2">
        <v>200</v>
      </c>
      <c r="N259" s="109">
        <f t="shared" ref="N259:N269" si="5">M259*L259</f>
        <v>200</v>
      </c>
      <c r="O259" s="55" t="s">
        <v>252</v>
      </c>
    </row>
    <row r="260" spans="1:46" s="5" customFormat="1" ht="15.95" customHeight="1">
      <c r="A260" s="227">
        <v>24</v>
      </c>
      <c r="B260" s="217">
        <v>1</v>
      </c>
      <c r="C260" s="3" t="s">
        <v>256</v>
      </c>
      <c r="D260" s="165" t="s">
        <v>122</v>
      </c>
      <c r="E260" s="165" t="s">
        <v>586</v>
      </c>
      <c r="F260" s="2">
        <v>5011</v>
      </c>
      <c r="G260" s="2" t="s">
        <v>568</v>
      </c>
      <c r="H260" s="38"/>
      <c r="I260" s="4">
        <v>12</v>
      </c>
      <c r="J260" s="4">
        <v>36</v>
      </c>
      <c r="K260" s="4">
        <v>30</v>
      </c>
      <c r="L260" s="4">
        <v>1</v>
      </c>
      <c r="M260" s="2">
        <v>100</v>
      </c>
      <c r="N260" s="109">
        <f t="shared" si="5"/>
        <v>100</v>
      </c>
      <c r="O260" s="55" t="s">
        <v>22</v>
      </c>
    </row>
    <row r="261" spans="1:46" s="5" customFormat="1" ht="15.95" customHeight="1">
      <c r="A261" s="227">
        <v>25</v>
      </c>
      <c r="B261" s="217">
        <v>1</v>
      </c>
      <c r="C261" s="3" t="s">
        <v>256</v>
      </c>
      <c r="D261" s="165" t="s">
        <v>122</v>
      </c>
      <c r="E261" s="165" t="s">
        <v>268</v>
      </c>
      <c r="F261" s="2">
        <v>5570</v>
      </c>
      <c r="G261" s="2" t="s">
        <v>568</v>
      </c>
      <c r="H261" s="38"/>
      <c r="I261" s="4">
        <v>12</v>
      </c>
      <c r="J261" s="4">
        <v>36</v>
      </c>
      <c r="K261" s="4">
        <v>30</v>
      </c>
      <c r="L261" s="4">
        <v>1</v>
      </c>
      <c r="M261" s="2">
        <v>100</v>
      </c>
      <c r="N261" s="109">
        <f t="shared" si="5"/>
        <v>100</v>
      </c>
      <c r="O261" s="55" t="s">
        <v>22</v>
      </c>
    </row>
    <row r="262" spans="1:46" s="5" customFormat="1" ht="15.95" customHeight="1">
      <c r="A262" s="227">
        <v>26</v>
      </c>
      <c r="B262" s="217">
        <v>1</v>
      </c>
      <c r="C262" s="3" t="s">
        <v>256</v>
      </c>
      <c r="D262" s="165" t="s">
        <v>122</v>
      </c>
      <c r="E262" s="165" t="s">
        <v>269</v>
      </c>
      <c r="F262" s="2">
        <v>5688</v>
      </c>
      <c r="G262" s="2" t="s">
        <v>568</v>
      </c>
      <c r="H262" s="38"/>
      <c r="I262" s="4">
        <v>12</v>
      </c>
      <c r="J262" s="4">
        <v>36</v>
      </c>
      <c r="K262" s="4">
        <v>30</v>
      </c>
      <c r="L262" s="4">
        <v>1</v>
      </c>
      <c r="M262" s="2">
        <v>100</v>
      </c>
      <c r="N262" s="109">
        <f t="shared" si="5"/>
        <v>100</v>
      </c>
      <c r="O262" s="55" t="s">
        <v>22</v>
      </c>
    </row>
    <row r="263" spans="1:46" s="5" customFormat="1" ht="15.95" customHeight="1">
      <c r="A263" s="227">
        <v>27</v>
      </c>
      <c r="B263" s="217">
        <v>1</v>
      </c>
      <c r="C263" s="165" t="s">
        <v>256</v>
      </c>
      <c r="D263" s="165" t="s">
        <v>122</v>
      </c>
      <c r="E263" s="165" t="s">
        <v>270</v>
      </c>
      <c r="F263" s="2">
        <v>6030</v>
      </c>
      <c r="G263" s="2" t="s">
        <v>568</v>
      </c>
      <c r="H263" s="38"/>
      <c r="I263" s="4">
        <v>12</v>
      </c>
      <c r="J263" s="4">
        <v>36</v>
      </c>
      <c r="K263" s="4">
        <v>30</v>
      </c>
      <c r="L263" s="4">
        <v>1</v>
      </c>
      <c r="M263" s="2">
        <v>100</v>
      </c>
      <c r="N263" s="109">
        <f t="shared" si="5"/>
        <v>100</v>
      </c>
      <c r="O263" s="55" t="s">
        <v>22</v>
      </c>
    </row>
    <row r="264" spans="1:46" s="5" customFormat="1" ht="15.95" customHeight="1">
      <c r="A264" s="227">
        <v>28</v>
      </c>
      <c r="B264" s="217">
        <v>1</v>
      </c>
      <c r="C264" s="3" t="s">
        <v>256</v>
      </c>
      <c r="D264" s="165" t="s">
        <v>122</v>
      </c>
      <c r="E264" s="165" t="s">
        <v>271</v>
      </c>
      <c r="F264" s="2">
        <v>7609</v>
      </c>
      <c r="G264" s="2" t="s">
        <v>568</v>
      </c>
      <c r="H264" s="38"/>
      <c r="I264" s="4">
        <v>12</v>
      </c>
      <c r="J264" s="4">
        <v>36</v>
      </c>
      <c r="K264" s="4">
        <v>30</v>
      </c>
      <c r="L264" s="4">
        <v>1</v>
      </c>
      <c r="M264" s="2">
        <v>100</v>
      </c>
      <c r="N264" s="109">
        <f t="shared" si="5"/>
        <v>100</v>
      </c>
      <c r="O264" s="55" t="s">
        <v>252</v>
      </c>
    </row>
    <row r="265" spans="1:46" s="5" customFormat="1" ht="15.95" customHeight="1">
      <c r="A265" s="227">
        <v>29</v>
      </c>
      <c r="B265" s="217">
        <v>1</v>
      </c>
      <c r="C265" s="3" t="s">
        <v>256</v>
      </c>
      <c r="D265" s="165" t="s">
        <v>122</v>
      </c>
      <c r="E265" s="165" t="s">
        <v>261</v>
      </c>
      <c r="F265" s="2">
        <v>7820</v>
      </c>
      <c r="G265" s="2" t="s">
        <v>568</v>
      </c>
      <c r="H265" s="38"/>
      <c r="I265" s="4">
        <v>12</v>
      </c>
      <c r="J265" s="4">
        <v>36</v>
      </c>
      <c r="K265" s="4">
        <v>30</v>
      </c>
      <c r="L265" s="4">
        <v>1</v>
      </c>
      <c r="M265" s="2">
        <v>100</v>
      </c>
      <c r="N265" s="109">
        <f t="shared" si="5"/>
        <v>100</v>
      </c>
      <c r="O265" s="55" t="s">
        <v>262</v>
      </c>
    </row>
    <row r="266" spans="1:46" s="5" customFormat="1" ht="15.95" customHeight="1">
      <c r="A266" s="227">
        <v>30</v>
      </c>
      <c r="B266" s="217">
        <v>1</v>
      </c>
      <c r="C266" s="165" t="s">
        <v>256</v>
      </c>
      <c r="D266" s="165" t="s">
        <v>122</v>
      </c>
      <c r="E266" s="165" t="s">
        <v>272</v>
      </c>
      <c r="F266" s="2">
        <v>7004</v>
      </c>
      <c r="G266" s="2" t="s">
        <v>568</v>
      </c>
      <c r="H266" s="38"/>
      <c r="I266" s="4">
        <v>12</v>
      </c>
      <c r="J266" s="4">
        <v>36</v>
      </c>
      <c r="K266" s="4">
        <v>30</v>
      </c>
      <c r="L266" s="4">
        <v>1</v>
      </c>
      <c r="M266" s="2">
        <v>100</v>
      </c>
      <c r="N266" s="109">
        <f t="shared" si="5"/>
        <v>100</v>
      </c>
      <c r="O266" s="55" t="s">
        <v>22</v>
      </c>
    </row>
    <row r="267" spans="1:46" s="5" customFormat="1" ht="15.95" customHeight="1">
      <c r="A267" s="227">
        <v>31</v>
      </c>
      <c r="B267" s="217">
        <v>1</v>
      </c>
      <c r="C267" s="3" t="s">
        <v>256</v>
      </c>
      <c r="D267" s="165" t="s">
        <v>122</v>
      </c>
      <c r="E267" s="165" t="s">
        <v>273</v>
      </c>
      <c r="F267" s="2">
        <v>7815</v>
      </c>
      <c r="G267" s="2" t="s">
        <v>568</v>
      </c>
      <c r="H267" s="38"/>
      <c r="I267" s="4">
        <v>12</v>
      </c>
      <c r="J267" s="4">
        <v>36</v>
      </c>
      <c r="K267" s="4">
        <v>30</v>
      </c>
      <c r="L267" s="4">
        <v>1</v>
      </c>
      <c r="M267" s="2">
        <v>100</v>
      </c>
      <c r="N267" s="109">
        <f t="shared" si="5"/>
        <v>100</v>
      </c>
      <c r="O267" s="55" t="s">
        <v>22</v>
      </c>
    </row>
    <row r="268" spans="1:46" s="5" customFormat="1" ht="15.95" customHeight="1">
      <c r="A268" s="227">
        <v>32</v>
      </c>
      <c r="B268" s="217">
        <v>1</v>
      </c>
      <c r="C268" s="3" t="s">
        <v>256</v>
      </c>
      <c r="D268" s="165" t="s">
        <v>122</v>
      </c>
      <c r="E268" s="165" t="s">
        <v>274</v>
      </c>
      <c r="F268" s="2">
        <v>5101</v>
      </c>
      <c r="G268" s="2" t="s">
        <v>568</v>
      </c>
      <c r="H268" s="70"/>
      <c r="I268" s="4">
        <v>12</v>
      </c>
      <c r="J268" s="4">
        <v>36</v>
      </c>
      <c r="K268" s="4">
        <v>30</v>
      </c>
      <c r="L268" s="4">
        <v>1</v>
      </c>
      <c r="M268" s="2">
        <v>100</v>
      </c>
      <c r="N268" s="109">
        <f t="shared" si="5"/>
        <v>100</v>
      </c>
      <c r="O268" s="111" t="s">
        <v>22</v>
      </c>
    </row>
    <row r="269" spans="1:46" s="281" customFormat="1" ht="15.95" customHeight="1">
      <c r="A269" s="275">
        <v>33</v>
      </c>
      <c r="B269" s="292">
        <v>1</v>
      </c>
      <c r="C269" s="276" t="s">
        <v>256</v>
      </c>
      <c r="D269" s="276" t="s">
        <v>122</v>
      </c>
      <c r="E269" s="276" t="s">
        <v>275</v>
      </c>
      <c r="F269" s="277">
        <v>5251</v>
      </c>
      <c r="G269" s="277" t="s">
        <v>568</v>
      </c>
      <c r="H269" s="293"/>
      <c r="I269" s="278">
        <v>12</v>
      </c>
      <c r="J269" s="278">
        <v>36</v>
      </c>
      <c r="K269" s="278">
        <v>30</v>
      </c>
      <c r="L269" s="278">
        <v>1</v>
      </c>
      <c r="M269" s="277">
        <v>100</v>
      </c>
      <c r="N269" s="294">
        <f t="shared" si="5"/>
        <v>100</v>
      </c>
      <c r="O269" s="295" t="s">
        <v>22</v>
      </c>
      <c r="P269" s="283"/>
      <c r="Q269" s="282"/>
      <c r="R269" s="282"/>
      <c r="S269" s="282"/>
      <c r="T269" s="282"/>
      <c r="U269" s="282"/>
      <c r="V269" s="282"/>
      <c r="W269" s="282"/>
      <c r="X269" s="282"/>
      <c r="Y269" s="282"/>
      <c r="Z269" s="282"/>
      <c r="AA269" s="282"/>
      <c r="AB269" s="282"/>
      <c r="AC269" s="282"/>
      <c r="AD269" s="282"/>
      <c r="AE269" s="282"/>
      <c r="AF269" s="282"/>
      <c r="AG269" s="282"/>
      <c r="AH269" s="282"/>
      <c r="AI269" s="282"/>
      <c r="AJ269" s="282"/>
      <c r="AK269" s="282"/>
      <c r="AL269" s="282"/>
      <c r="AM269" s="282"/>
      <c r="AN269" s="282"/>
      <c r="AO269" s="282"/>
      <c r="AP269" s="282"/>
      <c r="AQ269" s="282"/>
      <c r="AR269" s="282"/>
      <c r="AS269" s="282"/>
      <c r="AT269" s="282"/>
    </row>
    <row r="270" spans="1:46" s="5" customFormat="1" ht="15.95" customHeight="1">
      <c r="A270" s="227">
        <v>34</v>
      </c>
      <c r="B270" s="217">
        <v>1</v>
      </c>
      <c r="C270" s="3" t="s">
        <v>256</v>
      </c>
      <c r="D270" s="165" t="s">
        <v>146</v>
      </c>
      <c r="E270" s="165" t="s">
        <v>276</v>
      </c>
      <c r="F270" s="2">
        <v>6799</v>
      </c>
      <c r="G270" s="2" t="s">
        <v>568</v>
      </c>
      <c r="H270" s="38"/>
      <c r="I270" s="4">
        <v>12</v>
      </c>
      <c r="J270" s="4">
        <v>36</v>
      </c>
      <c r="K270" s="4">
        <v>30</v>
      </c>
      <c r="L270" s="4">
        <v>1</v>
      </c>
      <c r="M270" s="2">
        <v>200</v>
      </c>
      <c r="N270" s="109">
        <f t="shared" si="4"/>
        <v>200</v>
      </c>
      <c r="O270" s="55" t="s">
        <v>22</v>
      </c>
      <c r="P270" s="282"/>
      <c r="Q270" s="282"/>
      <c r="R270" s="282"/>
      <c r="S270" s="282"/>
      <c r="T270" s="282"/>
      <c r="U270" s="282"/>
      <c r="V270" s="282"/>
      <c r="W270" s="282"/>
      <c r="X270" s="282"/>
      <c r="Y270" s="282"/>
      <c r="Z270" s="282"/>
      <c r="AA270" s="282"/>
      <c r="AB270" s="282"/>
      <c r="AC270" s="282"/>
      <c r="AD270" s="282"/>
      <c r="AE270" s="282"/>
      <c r="AF270" s="282"/>
      <c r="AG270" s="282"/>
      <c r="AH270" s="282"/>
      <c r="AI270" s="282"/>
      <c r="AJ270" s="282"/>
      <c r="AK270" s="282"/>
      <c r="AL270" s="282"/>
      <c r="AM270" s="282"/>
      <c r="AN270" s="282"/>
      <c r="AO270" s="282"/>
      <c r="AP270" s="282"/>
      <c r="AQ270" s="282"/>
      <c r="AR270" s="282"/>
      <c r="AS270" s="282"/>
      <c r="AT270" s="282"/>
    </row>
    <row r="271" spans="1:46" s="5" customFormat="1" ht="15.95" customHeight="1">
      <c r="A271" s="227">
        <v>35</v>
      </c>
      <c r="B271" s="217">
        <v>1</v>
      </c>
      <c r="C271" s="3" t="s">
        <v>256</v>
      </c>
      <c r="D271" s="165" t="s">
        <v>146</v>
      </c>
      <c r="E271" s="165" t="s">
        <v>277</v>
      </c>
      <c r="F271" s="2">
        <v>10232</v>
      </c>
      <c r="G271" s="2" t="s">
        <v>568</v>
      </c>
      <c r="H271" s="38"/>
      <c r="I271" s="4">
        <v>12</v>
      </c>
      <c r="J271" s="4">
        <v>36</v>
      </c>
      <c r="K271" s="4">
        <v>30</v>
      </c>
      <c r="L271" s="4">
        <v>1</v>
      </c>
      <c r="M271" s="2">
        <v>200</v>
      </c>
      <c r="N271" s="109">
        <f t="shared" si="4"/>
        <v>200</v>
      </c>
      <c r="O271" s="55" t="s">
        <v>22</v>
      </c>
    </row>
    <row r="272" spans="1:46" s="5" customFormat="1" ht="15.95" customHeight="1">
      <c r="A272" s="227">
        <v>36</v>
      </c>
      <c r="B272" s="217">
        <v>1</v>
      </c>
      <c r="C272" s="3" t="s">
        <v>256</v>
      </c>
      <c r="D272" s="165" t="s">
        <v>146</v>
      </c>
      <c r="E272" s="165" t="s">
        <v>278</v>
      </c>
      <c r="F272" s="2">
        <v>5434</v>
      </c>
      <c r="G272" s="2" t="s">
        <v>568</v>
      </c>
      <c r="H272" s="38"/>
      <c r="I272" s="4">
        <v>12</v>
      </c>
      <c r="J272" s="4">
        <v>36</v>
      </c>
      <c r="K272" s="4">
        <v>30</v>
      </c>
      <c r="L272" s="4">
        <v>1</v>
      </c>
      <c r="M272" s="2">
        <v>200</v>
      </c>
      <c r="N272" s="109">
        <f t="shared" si="4"/>
        <v>200</v>
      </c>
      <c r="O272" s="55" t="s">
        <v>22</v>
      </c>
    </row>
    <row r="273" spans="1:16" s="5" customFormat="1" ht="15.95" customHeight="1">
      <c r="A273" s="227">
        <v>37</v>
      </c>
      <c r="B273" s="217">
        <v>1</v>
      </c>
      <c r="C273" s="3" t="s">
        <v>256</v>
      </c>
      <c r="D273" s="165" t="s">
        <v>172</v>
      </c>
      <c r="E273" s="165" t="s">
        <v>279</v>
      </c>
      <c r="F273" s="2">
        <v>5813</v>
      </c>
      <c r="G273" s="2" t="s">
        <v>568</v>
      </c>
      <c r="H273" s="38"/>
      <c r="I273" s="4">
        <v>12</v>
      </c>
      <c r="J273" s="4">
        <v>36</v>
      </c>
      <c r="K273" s="4">
        <v>30</v>
      </c>
      <c r="L273" s="4">
        <v>1</v>
      </c>
      <c r="M273" s="2">
        <v>100</v>
      </c>
      <c r="N273" s="109">
        <f t="shared" si="4"/>
        <v>100</v>
      </c>
      <c r="O273" s="55" t="s">
        <v>22</v>
      </c>
    </row>
    <row r="274" spans="1:16" s="5" customFormat="1" ht="15.95" customHeight="1">
      <c r="A274" s="227">
        <v>38</v>
      </c>
      <c r="B274" s="217">
        <v>1</v>
      </c>
      <c r="C274" s="3" t="s">
        <v>256</v>
      </c>
      <c r="D274" s="165" t="s">
        <v>172</v>
      </c>
      <c r="E274" s="165" t="s">
        <v>271</v>
      </c>
      <c r="F274" s="2">
        <v>6729</v>
      </c>
      <c r="G274" s="2" t="s">
        <v>568</v>
      </c>
      <c r="H274" s="38"/>
      <c r="I274" s="4">
        <v>12</v>
      </c>
      <c r="J274" s="4">
        <v>36</v>
      </c>
      <c r="K274" s="4">
        <v>30</v>
      </c>
      <c r="L274" s="4">
        <v>1</v>
      </c>
      <c r="M274" s="2">
        <v>100</v>
      </c>
      <c r="N274" s="109">
        <f t="shared" si="4"/>
        <v>100</v>
      </c>
      <c r="O274" s="55" t="s">
        <v>252</v>
      </c>
    </row>
    <row r="275" spans="1:16" s="5" customFormat="1" ht="15.95" customHeight="1">
      <c r="A275" s="227">
        <v>39</v>
      </c>
      <c r="B275" s="217">
        <v>1</v>
      </c>
      <c r="C275" s="3" t="s">
        <v>256</v>
      </c>
      <c r="D275" s="165" t="s">
        <v>172</v>
      </c>
      <c r="E275" s="165" t="s">
        <v>280</v>
      </c>
      <c r="F275" s="2">
        <v>4724</v>
      </c>
      <c r="G275" s="2" t="s">
        <v>568</v>
      </c>
      <c r="H275" s="38"/>
      <c r="I275" s="4">
        <v>12</v>
      </c>
      <c r="J275" s="4">
        <v>36</v>
      </c>
      <c r="K275" s="4">
        <v>30</v>
      </c>
      <c r="L275" s="4">
        <v>1</v>
      </c>
      <c r="M275" s="2">
        <v>100</v>
      </c>
      <c r="N275" s="109">
        <f t="shared" si="4"/>
        <v>100</v>
      </c>
      <c r="O275" s="55" t="s">
        <v>252</v>
      </c>
    </row>
    <row r="276" spans="1:16" s="5" customFormat="1" ht="15.95" customHeight="1">
      <c r="A276" s="227">
        <v>40</v>
      </c>
      <c r="B276" s="217">
        <v>1</v>
      </c>
      <c r="C276" s="3" t="s">
        <v>256</v>
      </c>
      <c r="D276" s="165" t="s">
        <v>172</v>
      </c>
      <c r="E276" s="165" t="s">
        <v>281</v>
      </c>
      <c r="F276" s="2">
        <v>8534</v>
      </c>
      <c r="G276" s="2" t="s">
        <v>568</v>
      </c>
      <c r="H276" s="70"/>
      <c r="I276" s="4">
        <v>12</v>
      </c>
      <c r="J276" s="4">
        <v>36</v>
      </c>
      <c r="K276" s="4">
        <v>30</v>
      </c>
      <c r="L276" s="4">
        <v>1</v>
      </c>
      <c r="M276" s="2">
        <v>100</v>
      </c>
      <c r="N276" s="109">
        <f>M276*L276</f>
        <v>100</v>
      </c>
      <c r="O276" s="111" t="s">
        <v>22</v>
      </c>
      <c r="P276" s="17"/>
    </row>
    <row r="277" spans="1:16" ht="15.95" customHeight="1">
      <c r="A277" s="64"/>
      <c r="B277" s="218"/>
      <c r="C277" s="71"/>
      <c r="D277" s="71"/>
      <c r="E277" s="71"/>
      <c r="F277" s="71"/>
      <c r="G277" s="233"/>
      <c r="H277" s="71"/>
      <c r="I277" s="71"/>
      <c r="J277" s="71"/>
      <c r="K277" s="71"/>
      <c r="L277" s="71"/>
      <c r="M277" s="71"/>
      <c r="N277" s="110"/>
      <c r="O277" s="88"/>
    </row>
    <row r="278" spans="1:16" ht="15.95" customHeight="1">
      <c r="A278" s="227">
        <v>41</v>
      </c>
      <c r="B278" s="217">
        <v>1</v>
      </c>
      <c r="C278" s="3" t="s">
        <v>489</v>
      </c>
      <c r="D278" s="165" t="s">
        <v>122</v>
      </c>
      <c r="E278" s="165" t="s">
        <v>490</v>
      </c>
      <c r="F278" s="2">
        <v>5561</v>
      </c>
      <c r="G278" s="2" t="s">
        <v>568</v>
      </c>
      <c r="H278" s="70"/>
      <c r="I278" s="4">
        <v>12</v>
      </c>
      <c r="J278" s="4">
        <v>36</v>
      </c>
      <c r="K278" s="4">
        <v>30</v>
      </c>
      <c r="L278" s="4">
        <v>1</v>
      </c>
      <c r="M278" s="2">
        <v>100</v>
      </c>
      <c r="N278" s="109">
        <f>M278*L278</f>
        <v>100</v>
      </c>
      <c r="O278" s="55" t="s">
        <v>491</v>
      </c>
    </row>
    <row r="279" spans="1:16" ht="15.95" customHeight="1">
      <c r="A279" s="227">
        <v>42</v>
      </c>
      <c r="B279" s="217">
        <v>1</v>
      </c>
      <c r="C279" s="3" t="s">
        <v>489</v>
      </c>
      <c r="D279" s="165" t="s">
        <v>491</v>
      </c>
      <c r="E279" s="165" t="s">
        <v>490</v>
      </c>
      <c r="F279" s="2">
        <v>9436</v>
      </c>
      <c r="G279" s="2" t="s">
        <v>568</v>
      </c>
      <c r="H279" s="70"/>
      <c r="I279" s="4">
        <v>12</v>
      </c>
      <c r="J279" s="4">
        <v>36</v>
      </c>
      <c r="K279" s="4">
        <v>30</v>
      </c>
      <c r="L279" s="4">
        <v>1</v>
      </c>
      <c r="M279" s="2">
        <v>200</v>
      </c>
      <c r="N279" s="109">
        <f>M279*L279</f>
        <v>200</v>
      </c>
      <c r="O279" s="55" t="s">
        <v>491</v>
      </c>
    </row>
    <row r="280" spans="1:16" ht="15.95" customHeight="1">
      <c r="A280" s="64"/>
      <c r="B280" s="218"/>
      <c r="C280" s="71"/>
      <c r="D280" s="71"/>
      <c r="E280" s="71"/>
      <c r="F280" s="71"/>
      <c r="G280" s="233"/>
      <c r="H280" s="71"/>
      <c r="I280" s="71"/>
      <c r="J280" s="71"/>
      <c r="K280" s="71"/>
      <c r="L280" s="71"/>
      <c r="M280" s="71"/>
      <c r="N280" s="110"/>
      <c r="O280" s="88"/>
    </row>
    <row r="281" spans="1:16" ht="15.95" customHeight="1">
      <c r="A281" s="227">
        <v>43</v>
      </c>
      <c r="B281" s="217">
        <v>1</v>
      </c>
      <c r="C281" s="165" t="s">
        <v>282</v>
      </c>
      <c r="D281" s="165" t="s">
        <v>19</v>
      </c>
      <c r="E281" s="165" t="s">
        <v>283</v>
      </c>
      <c r="F281" s="2">
        <v>10308</v>
      </c>
      <c r="G281" s="2" t="s">
        <v>568</v>
      </c>
      <c r="H281" s="38"/>
      <c r="I281" s="4">
        <v>12</v>
      </c>
      <c r="J281" s="4">
        <v>36</v>
      </c>
      <c r="K281" s="4">
        <v>30</v>
      </c>
      <c r="L281" s="4">
        <v>1</v>
      </c>
      <c r="M281" s="2">
        <v>200</v>
      </c>
      <c r="N281" s="109">
        <f t="shared" si="4"/>
        <v>200</v>
      </c>
      <c r="O281" s="55" t="s">
        <v>22</v>
      </c>
      <c r="P281" s="5"/>
    </row>
    <row r="282" spans="1:16" s="5" customFormat="1" ht="15.95" customHeight="1">
      <c r="A282" s="227">
        <v>44</v>
      </c>
      <c r="B282" s="217">
        <v>1</v>
      </c>
      <c r="C282" s="165" t="s">
        <v>282</v>
      </c>
      <c r="D282" s="165" t="s">
        <v>19</v>
      </c>
      <c r="E282" s="165" t="s">
        <v>284</v>
      </c>
      <c r="F282" s="2">
        <v>11175</v>
      </c>
      <c r="G282" s="2" t="s">
        <v>568</v>
      </c>
      <c r="H282" s="38"/>
      <c r="I282" s="4">
        <v>12</v>
      </c>
      <c r="J282" s="4">
        <v>36</v>
      </c>
      <c r="K282" s="4">
        <v>30</v>
      </c>
      <c r="L282" s="4">
        <v>1</v>
      </c>
      <c r="M282" s="2">
        <v>200</v>
      </c>
      <c r="N282" s="109">
        <f t="shared" si="4"/>
        <v>200</v>
      </c>
      <c r="O282" s="55" t="s">
        <v>22</v>
      </c>
    </row>
    <row r="283" spans="1:16" s="5" customFormat="1" ht="15.95" customHeight="1">
      <c r="A283" s="227">
        <v>45</v>
      </c>
      <c r="B283" s="217">
        <v>1</v>
      </c>
      <c r="C283" s="165" t="s">
        <v>282</v>
      </c>
      <c r="D283" s="165" t="s">
        <v>19</v>
      </c>
      <c r="E283" s="165" t="s">
        <v>285</v>
      </c>
      <c r="F283" s="2">
        <v>9412</v>
      </c>
      <c r="G283" s="2" t="s">
        <v>568</v>
      </c>
      <c r="H283" s="38"/>
      <c r="I283" s="4">
        <v>12</v>
      </c>
      <c r="J283" s="4">
        <v>36</v>
      </c>
      <c r="K283" s="4">
        <v>30</v>
      </c>
      <c r="L283" s="4">
        <v>1</v>
      </c>
      <c r="M283" s="2">
        <v>200</v>
      </c>
      <c r="N283" s="109">
        <f t="shared" si="4"/>
        <v>200</v>
      </c>
      <c r="O283" s="55" t="s">
        <v>22</v>
      </c>
    </row>
    <row r="284" spans="1:16" s="5" customFormat="1" ht="15.95" customHeight="1">
      <c r="A284" s="227">
        <v>46</v>
      </c>
      <c r="B284" s="217">
        <v>1</v>
      </c>
      <c r="C284" s="165" t="s">
        <v>282</v>
      </c>
      <c r="D284" s="165" t="s">
        <v>19</v>
      </c>
      <c r="E284" s="165" t="s">
        <v>286</v>
      </c>
      <c r="F284" s="2">
        <v>11395</v>
      </c>
      <c r="G284" s="2" t="s">
        <v>568</v>
      </c>
      <c r="H284" s="2"/>
      <c r="I284" s="4">
        <v>12</v>
      </c>
      <c r="J284" s="4">
        <v>36</v>
      </c>
      <c r="K284" s="4">
        <v>30</v>
      </c>
      <c r="L284" s="4">
        <v>1</v>
      </c>
      <c r="M284" s="2">
        <v>200</v>
      </c>
      <c r="N284" s="109">
        <f t="shared" si="4"/>
        <v>200</v>
      </c>
      <c r="O284" s="55" t="s">
        <v>287</v>
      </c>
    </row>
    <row r="285" spans="1:16" s="5" customFormat="1" ht="15.95" customHeight="1">
      <c r="A285" s="227">
        <v>47</v>
      </c>
      <c r="B285" s="217">
        <v>1</v>
      </c>
      <c r="C285" s="165" t="s">
        <v>282</v>
      </c>
      <c r="D285" s="165" t="s">
        <v>122</v>
      </c>
      <c r="E285" s="165" t="s">
        <v>499</v>
      </c>
      <c r="F285" s="2">
        <v>5093</v>
      </c>
      <c r="G285" s="2" t="s">
        <v>568</v>
      </c>
      <c r="H285" s="2"/>
      <c r="I285" s="4">
        <v>12</v>
      </c>
      <c r="J285" s="4">
        <v>36</v>
      </c>
      <c r="K285" s="4">
        <v>30</v>
      </c>
      <c r="L285" s="4">
        <v>1</v>
      </c>
      <c r="M285" s="2">
        <v>100</v>
      </c>
      <c r="N285" s="109">
        <f t="shared" si="4"/>
        <v>100</v>
      </c>
      <c r="O285" s="55" t="s">
        <v>22</v>
      </c>
    </row>
    <row r="286" spans="1:16" s="5" customFormat="1" ht="15.95" customHeight="1">
      <c r="A286" s="227">
        <v>48</v>
      </c>
      <c r="B286" s="217">
        <v>1</v>
      </c>
      <c r="C286" s="165" t="s">
        <v>282</v>
      </c>
      <c r="D286" s="165" t="s">
        <v>122</v>
      </c>
      <c r="E286" s="165" t="s">
        <v>289</v>
      </c>
      <c r="F286" s="2">
        <v>5181</v>
      </c>
      <c r="G286" s="2" t="s">
        <v>568</v>
      </c>
      <c r="H286" s="2"/>
      <c r="I286" s="4">
        <v>12</v>
      </c>
      <c r="J286" s="4">
        <v>36</v>
      </c>
      <c r="K286" s="4">
        <v>30</v>
      </c>
      <c r="L286" s="4">
        <v>1</v>
      </c>
      <c r="M286" s="2">
        <v>100</v>
      </c>
      <c r="N286" s="109">
        <f t="shared" si="4"/>
        <v>100</v>
      </c>
      <c r="O286" s="55" t="s">
        <v>22</v>
      </c>
      <c r="P286" s="149"/>
    </row>
    <row r="287" spans="1:16" s="5" customFormat="1" ht="15.95" customHeight="1">
      <c r="A287" s="227">
        <v>49</v>
      </c>
      <c r="B287" s="217">
        <v>1</v>
      </c>
      <c r="C287" s="165" t="s">
        <v>282</v>
      </c>
      <c r="D287" s="165" t="s">
        <v>146</v>
      </c>
      <c r="E287" s="165" t="s">
        <v>288</v>
      </c>
      <c r="F287" s="2">
        <v>10140</v>
      </c>
      <c r="G287" s="2" t="s">
        <v>568</v>
      </c>
      <c r="H287" s="38"/>
      <c r="I287" s="4">
        <v>12</v>
      </c>
      <c r="J287" s="4">
        <v>36</v>
      </c>
      <c r="K287" s="4">
        <v>30</v>
      </c>
      <c r="L287" s="4">
        <v>1</v>
      </c>
      <c r="M287" s="2">
        <v>200</v>
      </c>
      <c r="N287" s="109">
        <f t="shared" si="4"/>
        <v>200</v>
      </c>
      <c r="O287" s="55" t="s">
        <v>22</v>
      </c>
    </row>
    <row r="288" spans="1:16" s="5" customFormat="1" ht="15.95" customHeight="1">
      <c r="A288" s="227">
        <v>50</v>
      </c>
      <c r="B288" s="217">
        <v>1</v>
      </c>
      <c r="C288" s="165" t="s">
        <v>282</v>
      </c>
      <c r="D288" s="165" t="s">
        <v>172</v>
      </c>
      <c r="E288" s="165" t="s">
        <v>283</v>
      </c>
      <c r="F288" s="2">
        <v>9098</v>
      </c>
      <c r="G288" s="2" t="s">
        <v>568</v>
      </c>
      <c r="H288" s="38"/>
      <c r="I288" s="4">
        <v>12</v>
      </c>
      <c r="J288" s="4">
        <v>36</v>
      </c>
      <c r="K288" s="4">
        <v>30</v>
      </c>
      <c r="L288" s="4">
        <v>1</v>
      </c>
      <c r="M288" s="2">
        <v>100</v>
      </c>
      <c r="N288" s="109">
        <f t="shared" si="4"/>
        <v>100</v>
      </c>
      <c r="O288" s="55" t="s">
        <v>22</v>
      </c>
      <c r="P288" s="242"/>
    </row>
    <row r="289" spans="1:16" s="5" customFormat="1" ht="15.95" customHeight="1">
      <c r="A289" s="227">
        <v>51</v>
      </c>
      <c r="B289" s="217"/>
      <c r="C289" s="165" t="s">
        <v>282</v>
      </c>
      <c r="D289" s="165" t="s">
        <v>172</v>
      </c>
      <c r="E289" s="165" t="s">
        <v>284</v>
      </c>
      <c r="F289" s="2" t="s">
        <v>22</v>
      </c>
      <c r="G289" s="2" t="s">
        <v>568</v>
      </c>
      <c r="H289" s="38"/>
      <c r="I289" s="4">
        <v>12</v>
      </c>
      <c r="J289" s="4">
        <v>36</v>
      </c>
      <c r="K289" s="4">
        <v>30</v>
      </c>
      <c r="L289" s="4">
        <v>1</v>
      </c>
      <c r="M289" s="2">
        <v>100</v>
      </c>
      <c r="N289" s="109">
        <f t="shared" si="4"/>
        <v>100</v>
      </c>
      <c r="O289" s="55" t="s">
        <v>22</v>
      </c>
      <c r="P289" s="242"/>
    </row>
    <row r="290" spans="1:16" s="5" customFormat="1" ht="15.95" customHeight="1">
      <c r="A290" s="227">
        <v>52</v>
      </c>
      <c r="B290" s="217">
        <v>1</v>
      </c>
      <c r="C290" s="165" t="s">
        <v>282</v>
      </c>
      <c r="D290" s="165" t="s">
        <v>172</v>
      </c>
      <c r="E290" s="165" t="s">
        <v>289</v>
      </c>
      <c r="F290" s="2">
        <v>11306</v>
      </c>
      <c r="G290" s="2" t="s">
        <v>568</v>
      </c>
      <c r="H290" s="38"/>
      <c r="I290" s="4">
        <v>12</v>
      </c>
      <c r="J290" s="4">
        <v>36</v>
      </c>
      <c r="K290" s="4">
        <v>30</v>
      </c>
      <c r="L290" s="4">
        <v>1</v>
      </c>
      <c r="M290" s="2">
        <v>100</v>
      </c>
      <c r="N290" s="4">
        <f t="shared" si="4"/>
        <v>100</v>
      </c>
      <c r="O290" s="55" t="s">
        <v>22</v>
      </c>
    </row>
    <row r="291" spans="1:16" s="5" customFormat="1" ht="15.95" customHeight="1">
      <c r="A291" s="64"/>
      <c r="B291" s="218"/>
      <c r="C291" s="71"/>
      <c r="D291" s="71"/>
      <c r="E291" s="71"/>
      <c r="F291" s="71"/>
      <c r="G291" s="233"/>
      <c r="H291" s="71"/>
      <c r="I291" s="71"/>
      <c r="J291" s="71"/>
      <c r="K291" s="71"/>
      <c r="L291" s="71"/>
      <c r="M291" s="71"/>
      <c r="N291" s="71"/>
      <c r="O291" s="88"/>
    </row>
    <row r="292" spans="1:16" s="5" customFormat="1" ht="15.95" customHeight="1" thickBot="1">
      <c r="A292" s="228">
        <v>53</v>
      </c>
      <c r="B292" s="219">
        <v>1</v>
      </c>
      <c r="C292" s="9" t="s">
        <v>542</v>
      </c>
      <c r="D292" s="9" t="s">
        <v>122</v>
      </c>
      <c r="E292" s="9" t="s">
        <v>543</v>
      </c>
      <c r="F292" s="10">
        <v>3577</v>
      </c>
      <c r="G292" s="10" t="s">
        <v>568</v>
      </c>
      <c r="H292" s="196"/>
      <c r="I292" s="32">
        <v>12</v>
      </c>
      <c r="J292" s="32">
        <v>36</v>
      </c>
      <c r="K292" s="32">
        <v>30</v>
      </c>
      <c r="L292" s="32">
        <v>1</v>
      </c>
      <c r="M292" s="10">
        <v>100</v>
      </c>
      <c r="N292" s="32">
        <f>M292*L292</f>
        <v>100</v>
      </c>
      <c r="O292" s="80" t="s">
        <v>22</v>
      </c>
    </row>
    <row r="293" spans="1:16" s="5" customFormat="1" ht="15.95" customHeight="1">
      <c r="C293" s="24"/>
      <c r="D293" s="120" t="s">
        <v>242</v>
      </c>
      <c r="E293" s="120"/>
      <c r="F293" s="24">
        <f>SUM(F232:F292)</f>
        <v>394184</v>
      </c>
      <c r="G293" s="24"/>
      <c r="H293" s="24"/>
      <c r="I293" s="24"/>
      <c r="J293" s="24">
        <f>SUM(J232:J292)</f>
        <v>1908</v>
      </c>
      <c r="K293" s="24"/>
      <c r="L293" s="24"/>
      <c r="M293" s="24">
        <f>SUM(M232:M292)</f>
        <v>7700</v>
      </c>
      <c r="N293" s="24">
        <f>SUM(N232:N292)</f>
        <v>7700</v>
      </c>
    </row>
    <row r="294" spans="1:16" s="5" customFormat="1" ht="27" customHeight="1">
      <c r="A294" s="37"/>
      <c r="B294" s="37"/>
      <c r="C294" s="11"/>
      <c r="D294" s="11"/>
      <c r="E294" s="11"/>
      <c r="F294" s="12"/>
      <c r="G294" s="12"/>
      <c r="H294" s="12"/>
      <c r="I294" s="12"/>
      <c r="J294" s="12"/>
      <c r="K294" s="12"/>
      <c r="L294" s="12"/>
      <c r="M294" s="12"/>
      <c r="N294" s="12"/>
    </row>
    <row r="295" spans="1:16" s="5" customFormat="1" ht="15.75">
      <c r="A295" s="11"/>
      <c r="B295" s="11"/>
      <c r="C295" s="17"/>
      <c r="D295" s="17"/>
      <c r="E295" s="17"/>
      <c r="F295" s="17"/>
      <c r="G295" s="232"/>
      <c r="H295" s="17"/>
      <c r="I295" s="17"/>
      <c r="J295" s="17"/>
      <c r="K295" s="17"/>
      <c r="L295" s="17"/>
      <c r="M295" s="17"/>
      <c r="N295" s="85"/>
      <c r="O295" s="6"/>
      <c r="P295" s="6"/>
    </row>
    <row r="296" spans="1:16" s="6" customFormat="1" ht="15" customHeight="1">
      <c r="A296" s="17"/>
      <c r="B296" s="17"/>
      <c r="C296" s="17"/>
      <c r="D296" s="17"/>
      <c r="E296" s="17"/>
      <c r="F296" s="17"/>
      <c r="G296" s="232"/>
      <c r="H296" s="17"/>
      <c r="I296" s="17"/>
      <c r="J296" s="17"/>
      <c r="K296" s="17"/>
      <c r="L296" s="17"/>
      <c r="M296" s="17"/>
      <c r="N296" s="85"/>
    </row>
    <row r="297" spans="1:16" s="6" customFormat="1" ht="15" customHeight="1">
      <c r="A297" s="17"/>
      <c r="B297" s="17"/>
      <c r="C297" s="17"/>
      <c r="D297" s="17"/>
      <c r="E297" s="17"/>
      <c r="F297" s="17"/>
      <c r="G297" s="232"/>
      <c r="H297" s="17"/>
      <c r="I297" s="17"/>
      <c r="J297" s="17"/>
      <c r="K297" s="17"/>
      <c r="L297" s="17"/>
      <c r="M297" s="17"/>
      <c r="N297" s="85"/>
    </row>
    <row r="298" spans="1:16" s="6" customFormat="1" ht="15" customHeight="1">
      <c r="A298" s="17"/>
      <c r="B298" s="17"/>
      <c r="C298" s="17"/>
      <c r="D298" s="17"/>
      <c r="E298" s="17"/>
      <c r="F298" s="17"/>
      <c r="G298" s="232"/>
      <c r="H298" s="17"/>
      <c r="I298" s="17"/>
      <c r="J298" s="17"/>
      <c r="K298" s="17"/>
      <c r="L298" s="17"/>
      <c r="M298" s="17"/>
      <c r="N298" s="85"/>
    </row>
    <row r="299" spans="1:16" s="6" customFormat="1" ht="15" customHeight="1">
      <c r="A299" s="17"/>
      <c r="B299" s="17"/>
      <c r="C299" s="17"/>
      <c r="D299" s="17"/>
      <c r="E299" s="150"/>
      <c r="F299" s="17"/>
      <c r="G299" s="232"/>
      <c r="H299" s="17"/>
      <c r="I299" s="17"/>
      <c r="J299" s="17"/>
      <c r="K299" s="17"/>
      <c r="L299" s="17"/>
      <c r="M299" s="17"/>
      <c r="N299" s="85"/>
    </row>
    <row r="300" spans="1:16" s="6" customFormat="1" ht="15" customHeight="1">
      <c r="A300" s="17"/>
      <c r="B300" s="17"/>
      <c r="C300" s="17"/>
      <c r="D300" s="17"/>
      <c r="E300" s="17"/>
      <c r="F300" s="17"/>
      <c r="G300" s="232"/>
      <c r="H300" s="17"/>
      <c r="I300" s="17"/>
      <c r="J300" s="17"/>
      <c r="K300" s="17"/>
      <c r="L300" s="17"/>
      <c r="M300" s="17"/>
      <c r="N300" s="85"/>
    </row>
    <row r="301" spans="1:16" s="6" customFormat="1" ht="33" customHeight="1">
      <c r="A301" s="17"/>
      <c r="B301" s="17"/>
      <c r="C301" s="17"/>
      <c r="D301" s="17"/>
      <c r="E301" s="17"/>
      <c r="F301" s="17"/>
      <c r="G301" s="232"/>
      <c r="H301" s="17"/>
      <c r="I301" s="17"/>
      <c r="J301" s="17"/>
      <c r="K301" s="17"/>
      <c r="L301" s="17"/>
      <c r="M301" s="17"/>
      <c r="N301" s="85"/>
    </row>
    <row r="302" spans="1:16" s="6" customFormat="1" ht="17.25" customHeight="1">
      <c r="A302" s="17"/>
      <c r="B302" s="17"/>
      <c r="C302" s="17"/>
      <c r="D302" s="17"/>
      <c r="E302" s="17"/>
      <c r="F302" s="17"/>
      <c r="G302" s="232"/>
      <c r="H302" s="17"/>
      <c r="I302" s="17"/>
      <c r="J302" s="17"/>
      <c r="K302" s="17"/>
      <c r="L302" s="17"/>
      <c r="M302" s="17"/>
      <c r="N302" s="85"/>
    </row>
    <row r="303" spans="1:16" s="6" customFormat="1" ht="18" customHeight="1">
      <c r="A303" s="17"/>
      <c r="B303" s="17"/>
      <c r="C303" s="17"/>
      <c r="D303" s="17"/>
      <c r="E303" s="17"/>
      <c r="F303" s="17"/>
      <c r="G303" s="232"/>
      <c r="H303" s="17"/>
      <c r="I303" s="17"/>
      <c r="J303" s="17"/>
      <c r="K303" s="17"/>
      <c r="L303" s="17"/>
      <c r="M303" s="17"/>
      <c r="N303" s="85"/>
    </row>
    <row r="304" spans="1:16" s="6" customFormat="1" ht="15.75" customHeight="1">
      <c r="A304" s="17"/>
      <c r="B304" s="17"/>
      <c r="C304" s="17"/>
      <c r="D304" s="17"/>
      <c r="E304" s="17"/>
      <c r="F304" s="17"/>
      <c r="G304" s="232"/>
      <c r="H304" s="17"/>
      <c r="I304" s="17"/>
      <c r="J304" s="17"/>
      <c r="K304" s="17"/>
      <c r="L304" s="17"/>
      <c r="M304" s="17"/>
      <c r="N304" s="85"/>
    </row>
    <row r="305" spans="1:16" s="6" customFormat="1" ht="17.25" customHeight="1">
      <c r="A305" s="17"/>
      <c r="B305" s="17"/>
      <c r="C305" s="17"/>
      <c r="D305" s="17"/>
      <c r="E305" s="17"/>
      <c r="F305" s="17"/>
      <c r="G305" s="232"/>
      <c r="H305" s="17"/>
      <c r="I305" s="17"/>
      <c r="J305" s="17"/>
      <c r="K305" s="17"/>
      <c r="L305" s="17"/>
      <c r="M305" s="17"/>
      <c r="N305" s="85"/>
    </row>
    <row r="306" spans="1:16" s="6" customFormat="1" ht="18" customHeight="1">
      <c r="A306" s="17"/>
      <c r="B306" s="17"/>
      <c r="C306" s="17"/>
      <c r="D306" s="17"/>
      <c r="E306" s="17"/>
      <c r="F306" s="17"/>
      <c r="G306" s="232"/>
      <c r="H306" s="17"/>
      <c r="I306" s="17"/>
      <c r="J306" s="17"/>
      <c r="K306" s="17"/>
      <c r="L306" s="17"/>
      <c r="M306" s="17"/>
      <c r="N306" s="85"/>
    </row>
    <row r="307" spans="1:16" s="6" customFormat="1" ht="16.5" customHeight="1">
      <c r="A307" s="17"/>
      <c r="B307" s="17"/>
      <c r="C307" s="17"/>
      <c r="D307" s="17"/>
      <c r="E307" s="17"/>
      <c r="F307" s="17"/>
      <c r="G307" s="232"/>
      <c r="H307" s="17"/>
      <c r="I307" s="17"/>
      <c r="J307" s="17"/>
      <c r="K307" s="17"/>
      <c r="L307" s="17"/>
      <c r="M307" s="17"/>
      <c r="N307" s="85"/>
    </row>
    <row r="308" spans="1:16" s="6" customFormat="1" ht="15.75" customHeight="1">
      <c r="A308" s="17"/>
      <c r="B308" s="17"/>
      <c r="C308" s="17"/>
      <c r="D308" s="17"/>
      <c r="E308" s="17"/>
      <c r="F308" s="17"/>
      <c r="G308" s="232"/>
      <c r="H308" s="17"/>
      <c r="I308" s="17"/>
      <c r="J308" s="17"/>
      <c r="K308" s="17"/>
      <c r="L308" s="17"/>
      <c r="M308" s="17"/>
      <c r="N308" s="85"/>
    </row>
    <row r="309" spans="1:16" s="6" customFormat="1" ht="17.25" customHeight="1">
      <c r="A309" s="17"/>
      <c r="B309" s="17"/>
      <c r="C309" s="17"/>
      <c r="D309" s="17"/>
      <c r="E309" s="17"/>
      <c r="F309" s="17"/>
      <c r="G309" s="232"/>
      <c r="H309" s="17"/>
      <c r="I309" s="17"/>
      <c r="J309" s="17"/>
      <c r="K309" s="17"/>
      <c r="L309" s="17"/>
      <c r="M309" s="17"/>
      <c r="N309" s="85"/>
    </row>
    <row r="310" spans="1:16" s="6" customFormat="1" ht="17.25" customHeight="1">
      <c r="A310" s="17"/>
      <c r="B310" s="17"/>
      <c r="C310" s="17"/>
      <c r="D310" s="17"/>
      <c r="E310" s="17"/>
      <c r="F310" s="17"/>
      <c r="G310" s="232"/>
      <c r="H310" s="17"/>
      <c r="I310" s="17"/>
      <c r="J310" s="17"/>
      <c r="K310" s="17"/>
      <c r="L310" s="17"/>
      <c r="M310" s="17"/>
      <c r="N310" s="85"/>
      <c r="O310" s="5"/>
      <c r="P310" s="5"/>
    </row>
    <row r="311" spans="1:16" s="5" customFormat="1" ht="15" customHeight="1">
      <c r="A311" s="17"/>
      <c r="B311" s="17"/>
      <c r="C311" s="17"/>
      <c r="D311" s="17"/>
      <c r="E311" s="17"/>
      <c r="F311" s="17"/>
      <c r="G311" s="232"/>
      <c r="H311" s="17"/>
      <c r="I311" s="17"/>
      <c r="J311" s="17"/>
      <c r="K311" s="17"/>
      <c r="L311" s="17"/>
      <c r="M311" s="17"/>
      <c r="N311" s="85"/>
    </row>
    <row r="312" spans="1:16" s="5" customFormat="1" ht="15" customHeight="1">
      <c r="A312" s="17"/>
      <c r="B312" s="17"/>
      <c r="C312" s="17"/>
      <c r="D312" s="17"/>
      <c r="E312" s="17"/>
      <c r="F312" s="17"/>
      <c r="G312" s="232"/>
      <c r="H312" s="17"/>
      <c r="I312" s="17"/>
      <c r="J312" s="17"/>
      <c r="K312" s="17"/>
      <c r="L312" s="17"/>
      <c r="M312" s="17"/>
      <c r="N312" s="85"/>
    </row>
    <row r="313" spans="1:16" s="5" customFormat="1" ht="15" customHeight="1">
      <c r="A313" s="17"/>
      <c r="B313" s="17"/>
      <c r="C313" s="17"/>
      <c r="D313" s="17"/>
      <c r="E313" s="17"/>
      <c r="F313" s="17"/>
      <c r="G313" s="232"/>
      <c r="H313" s="17"/>
      <c r="I313" s="17"/>
      <c r="J313" s="17"/>
      <c r="K313" s="17"/>
      <c r="L313" s="17"/>
      <c r="M313" s="17"/>
      <c r="N313" s="85"/>
    </row>
    <row r="314" spans="1:16" s="5" customFormat="1" ht="15" customHeight="1">
      <c r="A314" s="17"/>
      <c r="B314" s="17"/>
      <c r="C314" s="17"/>
      <c r="D314" s="17"/>
      <c r="E314" s="17"/>
      <c r="F314" s="17"/>
      <c r="G314" s="232"/>
      <c r="H314" s="17"/>
      <c r="I314" s="17"/>
      <c r="J314" s="17"/>
      <c r="K314" s="17"/>
      <c r="L314" s="17"/>
      <c r="M314" s="17"/>
      <c r="N314" s="85"/>
    </row>
    <row r="315" spans="1:16" s="5" customFormat="1" ht="15" customHeight="1">
      <c r="A315" s="17"/>
      <c r="B315" s="17"/>
      <c r="C315" s="17"/>
      <c r="D315" s="17"/>
      <c r="E315" s="17"/>
      <c r="F315" s="17"/>
      <c r="G315" s="232"/>
      <c r="H315" s="17"/>
      <c r="I315" s="17"/>
      <c r="J315" s="17"/>
      <c r="K315" s="17"/>
      <c r="L315" s="17"/>
      <c r="M315" s="17"/>
      <c r="N315" s="85"/>
    </row>
    <row r="316" spans="1:16" s="5" customFormat="1" ht="15" customHeight="1">
      <c r="A316" s="17"/>
      <c r="B316" s="17"/>
      <c r="C316" s="17"/>
      <c r="D316" s="17"/>
      <c r="E316" s="17"/>
      <c r="F316" s="17"/>
      <c r="G316" s="232"/>
      <c r="H316" s="17"/>
      <c r="I316" s="17"/>
      <c r="J316" s="17"/>
      <c r="K316" s="17"/>
      <c r="L316" s="17"/>
      <c r="M316" s="17"/>
      <c r="N316" s="85"/>
    </row>
    <row r="317" spans="1:16" s="5" customFormat="1" ht="15" customHeight="1">
      <c r="A317" s="17"/>
      <c r="B317" s="17"/>
      <c r="C317" s="17"/>
      <c r="D317" s="17"/>
      <c r="E317" s="17"/>
      <c r="F317" s="17"/>
      <c r="G317" s="232"/>
      <c r="H317" s="17"/>
      <c r="I317" s="17"/>
      <c r="J317" s="17"/>
      <c r="K317" s="17"/>
      <c r="L317" s="17"/>
      <c r="M317" s="17"/>
      <c r="N317" s="85"/>
    </row>
    <row r="318" spans="1:16" s="5" customFormat="1" ht="15" customHeight="1">
      <c r="A318" s="17"/>
      <c r="B318" s="17"/>
      <c r="C318" s="17"/>
      <c r="D318" s="17"/>
      <c r="E318" s="17"/>
      <c r="F318" s="17"/>
      <c r="G318" s="232"/>
      <c r="H318" s="17"/>
      <c r="I318" s="17"/>
      <c r="J318" s="17"/>
      <c r="K318" s="17"/>
      <c r="L318" s="17"/>
      <c r="M318" s="17"/>
      <c r="N318" s="85"/>
    </row>
    <row r="319" spans="1:16" s="5" customFormat="1" ht="15" customHeight="1">
      <c r="A319" s="17"/>
      <c r="B319" s="17"/>
      <c r="C319" s="17"/>
      <c r="D319" s="17"/>
      <c r="E319" s="17"/>
      <c r="F319" s="17"/>
      <c r="G319" s="232"/>
      <c r="H319" s="17"/>
      <c r="I319" s="17"/>
      <c r="J319" s="17"/>
      <c r="K319" s="17"/>
      <c r="L319" s="17"/>
      <c r="M319" s="17"/>
      <c r="N319" s="85"/>
    </row>
    <row r="320" spans="1:16" s="5" customFormat="1" ht="27" customHeight="1">
      <c r="A320" s="17"/>
      <c r="B320" s="17"/>
      <c r="C320" s="17"/>
      <c r="D320" s="17"/>
      <c r="E320" s="17"/>
      <c r="F320" s="17"/>
      <c r="G320" s="232"/>
      <c r="H320" s="17"/>
      <c r="I320" s="17"/>
      <c r="J320" s="17"/>
      <c r="K320" s="17"/>
      <c r="L320" s="17"/>
      <c r="M320" s="17"/>
      <c r="N320" s="85"/>
    </row>
    <row r="321" spans="1:14" s="5" customFormat="1" ht="27" customHeight="1">
      <c r="A321" s="17"/>
      <c r="B321" s="17"/>
      <c r="C321" s="17"/>
      <c r="D321" s="17"/>
      <c r="E321" s="17"/>
      <c r="F321" s="17"/>
      <c r="G321" s="232"/>
      <c r="H321" s="17"/>
      <c r="I321" s="17"/>
      <c r="J321" s="17"/>
      <c r="K321" s="17"/>
      <c r="L321" s="17"/>
      <c r="M321" s="17"/>
      <c r="N321" s="85"/>
    </row>
    <row r="322" spans="1:14" s="5" customFormat="1" ht="36.75" customHeight="1">
      <c r="A322" s="17"/>
      <c r="B322" s="17"/>
      <c r="C322" s="17"/>
      <c r="D322" s="17"/>
      <c r="E322" s="17"/>
      <c r="F322" s="17"/>
      <c r="G322" s="232"/>
      <c r="H322" s="17"/>
      <c r="I322" s="17"/>
      <c r="J322" s="17"/>
      <c r="K322" s="17"/>
      <c r="L322" s="17"/>
      <c r="M322" s="17"/>
      <c r="N322" s="85"/>
    </row>
    <row r="323" spans="1:14" s="5" customFormat="1" ht="27" customHeight="1">
      <c r="A323" s="17"/>
      <c r="B323" s="17"/>
      <c r="C323" s="17"/>
      <c r="D323" s="17"/>
      <c r="E323" s="17"/>
      <c r="F323" s="17"/>
      <c r="G323" s="232"/>
      <c r="H323" s="17"/>
      <c r="I323" s="17"/>
      <c r="J323" s="17"/>
      <c r="K323" s="17"/>
      <c r="L323" s="17"/>
      <c r="M323" s="17"/>
      <c r="N323" s="85"/>
    </row>
    <row r="324" spans="1:14" s="5" customFormat="1" ht="15" customHeight="1">
      <c r="A324" s="17"/>
      <c r="B324" s="17"/>
      <c r="C324" s="17"/>
      <c r="D324" s="17"/>
      <c r="E324" s="17"/>
      <c r="F324" s="17"/>
      <c r="G324" s="232"/>
      <c r="H324" s="17"/>
      <c r="I324" s="17"/>
      <c r="J324" s="17"/>
      <c r="K324" s="17"/>
      <c r="L324" s="17"/>
      <c r="M324" s="17"/>
      <c r="N324" s="85"/>
    </row>
    <row r="325" spans="1:14" s="5" customFormat="1" ht="27" customHeight="1">
      <c r="A325" s="17"/>
      <c r="B325" s="17"/>
      <c r="C325" s="17"/>
      <c r="D325" s="17"/>
      <c r="E325" s="17"/>
      <c r="F325" s="17"/>
      <c r="G325" s="232"/>
      <c r="H325" s="17"/>
      <c r="I325" s="17"/>
      <c r="J325" s="17"/>
      <c r="K325" s="17"/>
      <c r="L325" s="17"/>
      <c r="M325" s="17"/>
      <c r="N325" s="85"/>
    </row>
    <row r="326" spans="1:14" s="5" customFormat="1" ht="27" customHeight="1">
      <c r="A326" s="17"/>
      <c r="B326" s="17"/>
      <c r="C326" s="17"/>
      <c r="D326" s="17"/>
      <c r="E326" s="17"/>
      <c r="F326" s="17"/>
      <c r="G326" s="232"/>
      <c r="H326" s="17"/>
      <c r="I326" s="17"/>
      <c r="J326" s="17"/>
      <c r="K326" s="17"/>
      <c r="L326" s="17"/>
      <c r="M326" s="17"/>
      <c r="N326" s="85"/>
    </row>
    <row r="327" spans="1:14" s="5" customFormat="1" ht="27" customHeight="1">
      <c r="A327" s="17"/>
      <c r="B327" s="17"/>
      <c r="C327" s="17"/>
      <c r="D327" s="17"/>
      <c r="E327" s="17"/>
      <c r="F327" s="17"/>
      <c r="G327" s="232"/>
      <c r="H327" s="17"/>
      <c r="I327" s="17"/>
      <c r="J327" s="17"/>
      <c r="K327" s="17"/>
      <c r="L327" s="17"/>
      <c r="M327" s="17"/>
      <c r="N327" s="85"/>
    </row>
    <row r="328" spans="1:14" s="5" customFormat="1" ht="15.75">
      <c r="A328" s="17"/>
      <c r="B328" s="17"/>
      <c r="C328" s="17"/>
      <c r="D328" s="17"/>
      <c r="E328" s="17"/>
      <c r="F328" s="17"/>
      <c r="G328" s="232"/>
      <c r="H328" s="17"/>
      <c r="I328" s="17"/>
      <c r="J328" s="17"/>
      <c r="K328" s="17"/>
      <c r="L328" s="17"/>
      <c r="M328" s="17"/>
      <c r="N328" s="85"/>
    </row>
    <row r="329" spans="1:14" s="5" customFormat="1" ht="15.75">
      <c r="A329" s="17"/>
      <c r="B329" s="17"/>
      <c r="C329" s="17"/>
      <c r="D329" s="17"/>
      <c r="E329" s="17"/>
      <c r="F329" s="17"/>
      <c r="G329" s="232"/>
      <c r="H329" s="17"/>
      <c r="I329" s="17"/>
      <c r="J329" s="17"/>
      <c r="K329" s="17"/>
      <c r="L329" s="17"/>
      <c r="M329" s="17"/>
      <c r="N329" s="85"/>
    </row>
    <row r="330" spans="1:14" s="5" customFormat="1" ht="15.75">
      <c r="A330" s="17"/>
      <c r="B330" s="17"/>
      <c r="C330" s="17"/>
      <c r="D330" s="17"/>
      <c r="E330" s="17"/>
      <c r="F330" s="17"/>
      <c r="G330" s="232"/>
      <c r="H330" s="17"/>
      <c r="I330" s="17"/>
      <c r="J330" s="17"/>
      <c r="K330" s="17"/>
      <c r="L330" s="17"/>
      <c r="M330" s="17"/>
      <c r="N330" s="85"/>
    </row>
    <row r="331" spans="1:14" s="5" customFormat="1" ht="15.75">
      <c r="A331" s="17"/>
      <c r="B331" s="17"/>
      <c r="C331" s="17"/>
      <c r="D331" s="17"/>
      <c r="E331" s="17"/>
      <c r="F331" s="17"/>
      <c r="G331" s="232"/>
      <c r="H331" s="17"/>
      <c r="I331" s="17"/>
      <c r="J331" s="17"/>
      <c r="K331" s="17"/>
      <c r="L331" s="17"/>
      <c r="M331" s="17"/>
      <c r="N331" s="85"/>
    </row>
    <row r="332" spans="1:14" s="5" customFormat="1" ht="15.75">
      <c r="A332" s="17"/>
      <c r="B332" s="17"/>
      <c r="C332" s="17"/>
      <c r="D332" s="17"/>
      <c r="E332" s="17"/>
      <c r="F332" s="17"/>
      <c r="G332" s="232"/>
      <c r="H332" s="17"/>
      <c r="I332" s="17"/>
      <c r="J332" s="17"/>
      <c r="K332" s="17"/>
      <c r="L332" s="17"/>
      <c r="M332" s="17"/>
      <c r="N332" s="85"/>
    </row>
    <row r="333" spans="1:14" s="5" customFormat="1" ht="15.75">
      <c r="A333" s="17"/>
      <c r="B333" s="17"/>
      <c r="C333" s="17"/>
      <c r="D333" s="17"/>
      <c r="E333" s="17"/>
      <c r="F333" s="17"/>
      <c r="G333" s="232"/>
      <c r="H333" s="17"/>
      <c r="I333" s="17"/>
      <c r="J333" s="17"/>
      <c r="K333" s="17"/>
      <c r="L333" s="17"/>
      <c r="M333" s="17"/>
      <c r="N333" s="85"/>
    </row>
    <row r="334" spans="1:14" s="5" customFormat="1" ht="15.75">
      <c r="A334" s="17"/>
      <c r="B334" s="17"/>
      <c r="C334" s="17"/>
      <c r="D334" s="17"/>
      <c r="E334" s="17"/>
      <c r="F334" s="17"/>
      <c r="G334" s="232"/>
      <c r="H334" s="17"/>
      <c r="I334" s="17"/>
      <c r="J334" s="17"/>
      <c r="K334" s="17"/>
      <c r="L334" s="17"/>
      <c r="M334" s="17"/>
      <c r="N334" s="85"/>
    </row>
    <row r="335" spans="1:14" s="5" customFormat="1" ht="15.75">
      <c r="A335" s="17"/>
      <c r="B335" s="17"/>
      <c r="C335" s="17"/>
      <c r="D335" s="17"/>
      <c r="E335" s="17"/>
      <c r="F335" s="17"/>
      <c r="G335" s="232"/>
      <c r="H335" s="17"/>
      <c r="I335" s="17"/>
      <c r="J335" s="17"/>
      <c r="K335" s="17"/>
      <c r="L335" s="17"/>
      <c r="M335" s="17"/>
      <c r="N335" s="85"/>
    </row>
    <row r="336" spans="1:14" s="5" customFormat="1" ht="15.75" customHeight="1">
      <c r="A336" s="17"/>
      <c r="B336" s="17"/>
      <c r="C336" s="17"/>
      <c r="D336" s="17"/>
      <c r="E336" s="17"/>
      <c r="F336" s="17"/>
      <c r="G336" s="232"/>
      <c r="H336" s="17"/>
      <c r="I336" s="17"/>
      <c r="J336" s="17"/>
      <c r="K336" s="17"/>
      <c r="L336" s="17"/>
      <c r="M336" s="17"/>
      <c r="N336" s="85"/>
    </row>
    <row r="337" spans="1:16" s="5" customFormat="1" ht="15.75">
      <c r="A337" s="17"/>
      <c r="B337" s="17"/>
      <c r="C337" s="17"/>
      <c r="D337" s="17"/>
      <c r="E337" s="17"/>
      <c r="F337" s="17"/>
      <c r="G337" s="232"/>
      <c r="H337" s="17"/>
      <c r="I337" s="17"/>
      <c r="J337" s="17"/>
      <c r="K337" s="17"/>
      <c r="L337" s="17"/>
      <c r="M337" s="17"/>
      <c r="N337" s="85"/>
    </row>
    <row r="338" spans="1:16" s="5" customFormat="1" ht="15.75">
      <c r="A338" s="17"/>
      <c r="B338" s="17"/>
      <c r="C338" s="17"/>
      <c r="D338" s="17"/>
      <c r="E338" s="17"/>
      <c r="F338" s="17"/>
      <c r="G338" s="232"/>
      <c r="H338" s="17"/>
      <c r="I338" s="17"/>
      <c r="J338" s="17"/>
      <c r="K338" s="17"/>
      <c r="L338" s="17"/>
      <c r="M338" s="17"/>
      <c r="N338" s="85"/>
    </row>
    <row r="339" spans="1:16" s="5" customFormat="1" ht="15.75">
      <c r="A339" s="17"/>
      <c r="B339" s="17"/>
      <c r="C339" s="17"/>
      <c r="D339" s="17"/>
      <c r="E339" s="17"/>
      <c r="F339" s="17"/>
      <c r="G339" s="232"/>
      <c r="H339" s="17"/>
      <c r="I339" s="17"/>
      <c r="J339" s="17"/>
      <c r="K339" s="17"/>
      <c r="L339" s="17"/>
      <c r="M339" s="17"/>
      <c r="N339" s="85"/>
    </row>
    <row r="340" spans="1:16" s="5" customFormat="1" ht="15.75">
      <c r="A340" s="17"/>
      <c r="B340" s="17"/>
      <c r="C340" s="17"/>
      <c r="D340" s="17"/>
      <c r="E340" s="17"/>
      <c r="F340" s="17"/>
      <c r="G340" s="232"/>
      <c r="H340" s="17"/>
      <c r="I340" s="17"/>
      <c r="J340" s="17"/>
      <c r="K340" s="17"/>
      <c r="L340" s="17"/>
      <c r="M340" s="17"/>
      <c r="N340" s="85"/>
    </row>
    <row r="341" spans="1:16" s="5" customFormat="1" ht="15.75">
      <c r="A341" s="17"/>
      <c r="B341" s="17"/>
      <c r="C341" s="17"/>
      <c r="D341" s="17"/>
      <c r="E341" s="17"/>
      <c r="F341" s="17"/>
      <c r="G341" s="232"/>
      <c r="H341" s="17"/>
      <c r="I341" s="17"/>
      <c r="J341" s="17"/>
      <c r="K341" s="17"/>
      <c r="L341" s="17"/>
      <c r="M341" s="17"/>
      <c r="N341" s="85"/>
    </row>
    <row r="342" spans="1:16" s="5" customFormat="1" ht="15.75">
      <c r="A342" s="17"/>
      <c r="B342" s="17"/>
      <c r="C342" s="17"/>
      <c r="D342" s="17"/>
      <c r="E342" s="17"/>
      <c r="F342" s="17"/>
      <c r="G342" s="232"/>
      <c r="H342" s="17"/>
      <c r="I342" s="17"/>
      <c r="J342" s="17"/>
      <c r="K342" s="17"/>
      <c r="L342" s="17"/>
      <c r="M342" s="17"/>
      <c r="N342" s="85"/>
    </row>
    <row r="343" spans="1:16" s="5" customFormat="1" ht="15.75">
      <c r="A343" s="17"/>
      <c r="B343" s="17"/>
      <c r="C343" s="17"/>
      <c r="D343" s="17"/>
      <c r="E343" s="17"/>
      <c r="F343" s="17"/>
      <c r="G343" s="232"/>
      <c r="H343" s="17"/>
      <c r="I343" s="17"/>
      <c r="J343" s="17"/>
      <c r="K343" s="17"/>
      <c r="L343" s="17"/>
      <c r="M343" s="17"/>
      <c r="N343" s="85"/>
    </row>
    <row r="344" spans="1:16" s="5" customFormat="1" ht="15.75">
      <c r="A344" s="17"/>
      <c r="B344" s="17"/>
      <c r="C344" s="17"/>
      <c r="D344" s="17"/>
      <c r="E344" s="17"/>
      <c r="F344" s="17"/>
      <c r="G344" s="232"/>
      <c r="H344" s="17"/>
      <c r="I344" s="17"/>
      <c r="J344" s="17"/>
      <c r="K344" s="17"/>
      <c r="L344" s="17"/>
      <c r="M344" s="17"/>
      <c r="N344" s="85"/>
      <c r="O344" s="33"/>
      <c r="P344" s="33"/>
    </row>
    <row r="345" spans="1:16" s="33" customFormat="1" ht="15">
      <c r="A345" s="17"/>
      <c r="B345" s="17"/>
      <c r="C345" s="17"/>
      <c r="D345" s="17"/>
      <c r="E345" s="17"/>
      <c r="F345" s="17"/>
      <c r="G345" s="232"/>
      <c r="H345" s="17"/>
      <c r="I345" s="17"/>
      <c r="J345" s="17"/>
      <c r="K345" s="17"/>
      <c r="L345" s="17"/>
      <c r="M345" s="17"/>
      <c r="N345" s="85"/>
    </row>
    <row r="346" spans="1:16" s="33" customFormat="1" ht="15" customHeight="1">
      <c r="A346" s="17"/>
      <c r="B346" s="17"/>
      <c r="C346" s="17"/>
      <c r="D346" s="17"/>
      <c r="E346" s="17"/>
      <c r="F346" s="17"/>
      <c r="G346" s="232"/>
      <c r="H346" s="17"/>
      <c r="I346" s="17"/>
      <c r="J346" s="17"/>
      <c r="K346" s="17"/>
      <c r="L346" s="17"/>
      <c r="M346" s="17"/>
      <c r="N346" s="85"/>
    </row>
    <row r="347" spans="1:16" s="33" customFormat="1" ht="15">
      <c r="A347" s="17"/>
      <c r="B347" s="17"/>
      <c r="C347" s="17"/>
      <c r="D347" s="17"/>
      <c r="E347" s="17"/>
      <c r="F347" s="17"/>
      <c r="G347" s="232"/>
      <c r="H347" s="17"/>
      <c r="I347" s="17"/>
      <c r="J347" s="17"/>
      <c r="K347" s="17"/>
      <c r="L347" s="17"/>
      <c r="M347" s="17"/>
      <c r="N347" s="85"/>
    </row>
    <row r="348" spans="1:16" s="33" customFormat="1" ht="15.75" customHeight="1">
      <c r="A348" s="17"/>
      <c r="B348" s="17"/>
      <c r="C348" s="17"/>
      <c r="D348" s="17"/>
      <c r="E348" s="17"/>
      <c r="F348" s="17"/>
      <c r="G348" s="232"/>
      <c r="H348" s="17"/>
      <c r="I348" s="17"/>
      <c r="J348" s="17"/>
      <c r="K348" s="17"/>
      <c r="L348" s="17"/>
      <c r="M348" s="17"/>
      <c r="N348" s="85"/>
    </row>
    <row r="349" spans="1:16" s="33" customFormat="1" ht="15">
      <c r="A349" s="17"/>
      <c r="B349" s="17"/>
      <c r="C349" s="17"/>
      <c r="D349" s="17"/>
      <c r="E349" s="17"/>
      <c r="F349" s="17"/>
      <c r="G349" s="232"/>
      <c r="H349" s="17"/>
      <c r="I349" s="17"/>
      <c r="J349" s="17"/>
      <c r="K349" s="17"/>
      <c r="L349" s="17"/>
      <c r="M349" s="17"/>
      <c r="N349" s="85"/>
    </row>
    <row r="350" spans="1:16" s="33" customFormat="1" ht="15">
      <c r="A350" s="17"/>
      <c r="B350" s="17"/>
      <c r="C350" s="17"/>
      <c r="D350" s="17"/>
      <c r="E350" s="17"/>
      <c r="F350" s="17"/>
      <c r="G350" s="232"/>
      <c r="H350" s="17"/>
      <c r="I350" s="17"/>
      <c r="J350" s="17"/>
      <c r="K350" s="17"/>
      <c r="L350" s="17"/>
      <c r="M350" s="17"/>
      <c r="N350" s="85"/>
    </row>
    <row r="351" spans="1:16" s="33" customFormat="1" ht="15">
      <c r="A351" s="17"/>
      <c r="B351" s="17"/>
      <c r="C351" s="17"/>
      <c r="D351" s="17"/>
      <c r="E351" s="17"/>
      <c r="F351" s="17"/>
      <c r="G351" s="232"/>
      <c r="H351" s="17"/>
      <c r="I351" s="17"/>
      <c r="J351" s="17"/>
      <c r="K351" s="17"/>
      <c r="L351" s="17"/>
      <c r="M351" s="17"/>
      <c r="N351" s="85"/>
    </row>
    <row r="352" spans="1:16" s="33" customFormat="1" ht="15">
      <c r="A352" s="17"/>
      <c r="B352" s="17"/>
      <c r="C352" s="17"/>
      <c r="D352" s="17"/>
      <c r="E352" s="17"/>
      <c r="F352" s="17"/>
      <c r="G352" s="232"/>
      <c r="H352" s="17"/>
      <c r="I352" s="17"/>
      <c r="J352" s="17"/>
      <c r="K352" s="17"/>
      <c r="L352" s="17"/>
      <c r="M352" s="17"/>
      <c r="N352" s="85"/>
      <c r="O352" s="17"/>
      <c r="P352" s="17"/>
    </row>
  </sheetData>
  <autoFilter ref="A19:Q228"/>
  <mergeCells count="44">
    <mergeCell ref="P215:P216"/>
    <mergeCell ref="O230:O231"/>
    <mergeCell ref="N215:N216"/>
    <mergeCell ref="O215:O216"/>
    <mergeCell ref="N230:N231"/>
    <mergeCell ref="Q19:Q20"/>
    <mergeCell ref="I19:I20"/>
    <mergeCell ref="J19:J20"/>
    <mergeCell ref="K19:K20"/>
    <mergeCell ref="L19:L20"/>
    <mergeCell ref="M19:M20"/>
    <mergeCell ref="N19:N20"/>
    <mergeCell ref="O19:O20"/>
    <mergeCell ref="P19:P20"/>
    <mergeCell ref="A19:A20"/>
    <mergeCell ref="C19:C20"/>
    <mergeCell ref="D19:D20"/>
    <mergeCell ref="E19:E20"/>
    <mergeCell ref="F19:F20"/>
    <mergeCell ref="B19:B20"/>
    <mergeCell ref="C215:C216"/>
    <mergeCell ref="D215:D216"/>
    <mergeCell ref="E215:E216"/>
    <mergeCell ref="F215:F216"/>
    <mergeCell ref="C230:C231"/>
    <mergeCell ref="D230:D231"/>
    <mergeCell ref="E230:E231"/>
    <mergeCell ref="F230:F231"/>
    <mergeCell ref="J215:J216"/>
    <mergeCell ref="K215:K216"/>
    <mergeCell ref="L215:L216"/>
    <mergeCell ref="M215:M216"/>
    <mergeCell ref="I230:I231"/>
    <mergeCell ref="J230:J231"/>
    <mergeCell ref="H215:H216"/>
    <mergeCell ref="M230:M231"/>
    <mergeCell ref="G19:G20"/>
    <mergeCell ref="G215:G216"/>
    <mergeCell ref="G230:G231"/>
    <mergeCell ref="H19:H20"/>
    <mergeCell ref="H230:H231"/>
    <mergeCell ref="K230:K231"/>
    <mergeCell ref="L230:L231"/>
    <mergeCell ref="I215:I216"/>
  </mergeCells>
  <pageMargins left="0.39370078740157483" right="0.39370078740157483" top="0.19685039370078741" bottom="0.19685039370078741" header="0.31496062992125984" footer="0.31496062992125984"/>
  <pageSetup paperSize="9" scale="3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31" zoomScale="75" workbookViewId="0">
      <selection activeCell="B61" sqref="B61:D61"/>
    </sheetView>
  </sheetViews>
  <sheetFormatPr defaultRowHeight="12.75"/>
  <cols>
    <col min="1" max="1" width="5.7109375" customWidth="1"/>
    <col min="2" max="2" width="26.28515625" customWidth="1"/>
    <col min="3" max="3" width="34.42578125" customWidth="1"/>
    <col min="4" max="4" width="43.85546875" customWidth="1"/>
    <col min="5" max="5" width="18.85546875" customWidth="1"/>
    <col min="6" max="6" width="16.42578125" customWidth="1"/>
    <col min="7" max="7" width="21.140625" customWidth="1"/>
    <col min="8" max="8" width="20.5703125" customWidth="1"/>
    <col min="9" max="9" width="18.28515625" customWidth="1"/>
    <col min="10" max="10" width="16" customWidth="1"/>
    <col min="11" max="11" width="13" customWidth="1"/>
    <col min="12" max="12" width="13.28515625" customWidth="1"/>
    <col min="13" max="13" width="25.140625" customWidth="1"/>
    <col min="14" max="14" width="55.28515625" customWidth="1"/>
  </cols>
  <sheetData>
    <row r="1" spans="1:12">
      <c r="A1" s="17"/>
      <c r="B1" s="17"/>
      <c r="C1" s="17"/>
      <c r="D1" s="17"/>
      <c r="E1" s="17"/>
    </row>
    <row r="2" spans="1:12">
      <c r="A2" s="17"/>
      <c r="B2" s="17"/>
      <c r="C2" s="17"/>
      <c r="D2" s="17"/>
      <c r="E2" s="17"/>
    </row>
    <row r="3" spans="1:12">
      <c r="A3" s="17"/>
      <c r="B3" s="17"/>
      <c r="C3" s="17"/>
      <c r="D3" s="17"/>
      <c r="E3" s="17"/>
    </row>
    <row r="4" spans="1:12">
      <c r="A4" s="18" t="s">
        <v>0</v>
      </c>
      <c r="B4" s="18"/>
      <c r="C4" s="18"/>
      <c r="D4" s="18"/>
    </row>
    <row r="5" spans="1:12" ht="15.75">
      <c r="A5" s="53" t="s">
        <v>1</v>
      </c>
      <c r="B5" s="18"/>
      <c r="C5" s="18"/>
      <c r="D5" s="18"/>
    </row>
    <row r="6" spans="1:12" s="126" customFormat="1" ht="10.5" customHeight="1">
      <c r="A6" s="126" t="s">
        <v>477</v>
      </c>
      <c r="L6" s="127"/>
    </row>
    <row r="7" spans="1:12" s="126" customFormat="1" ht="10.5" customHeight="1">
      <c r="A7" s="126" t="s">
        <v>478</v>
      </c>
      <c r="L7" s="127"/>
    </row>
    <row r="8" spans="1:12" s="126" customFormat="1" ht="10.5" customHeight="1">
      <c r="A8" s="126" t="s">
        <v>479</v>
      </c>
      <c r="L8" s="127"/>
    </row>
    <row r="9" spans="1:12">
      <c r="A9" s="18"/>
      <c r="B9" s="18"/>
      <c r="C9" s="18"/>
      <c r="D9" s="18"/>
    </row>
    <row r="10" spans="1:12" s="20" customFormat="1" ht="16.5" customHeight="1">
      <c r="A10" s="19" t="s">
        <v>410</v>
      </c>
      <c r="B10" s="19"/>
      <c r="C10" s="19"/>
      <c r="D10" s="19"/>
      <c r="E10" s="19"/>
      <c r="F10" s="19"/>
      <c r="L10" s="128"/>
    </row>
    <row r="11" spans="1:12" s="22" customFormat="1" ht="6.75" customHeight="1">
      <c r="A11" s="21"/>
      <c r="B11" s="21"/>
      <c r="C11" s="21"/>
      <c r="D11" s="21"/>
      <c r="E11" s="21"/>
      <c r="L11" s="86"/>
    </row>
    <row r="12" spans="1:12" s="22" customFormat="1" ht="10.5" customHeight="1">
      <c r="A12" s="21" t="s">
        <v>434</v>
      </c>
      <c r="B12" s="21"/>
      <c r="C12" s="21"/>
      <c r="D12" s="1"/>
      <c r="E12" s="1"/>
      <c r="F12" s="90"/>
      <c r="L12" s="86"/>
    </row>
    <row r="13" spans="1:12" s="22" customFormat="1" ht="10.5" customHeight="1">
      <c r="A13" s="21"/>
      <c r="B13" s="21"/>
      <c r="C13" s="21"/>
      <c r="D13" s="1"/>
      <c r="E13" s="1"/>
      <c r="F13" s="90"/>
      <c r="L13" s="86"/>
    </row>
    <row r="14" spans="1:12" s="19" customFormat="1" ht="25.5" customHeight="1">
      <c r="A14" s="19" t="s">
        <v>435</v>
      </c>
      <c r="L14" s="129"/>
    </row>
    <row r="15" spans="1:12" s="22" customFormat="1" ht="10.5" customHeight="1">
      <c r="A15" s="21" t="s">
        <v>480</v>
      </c>
      <c r="B15" s="21"/>
      <c r="C15" s="21"/>
      <c r="D15" s="21"/>
      <c r="E15" s="21"/>
      <c r="L15" s="86"/>
    </row>
    <row r="16" spans="1:12" s="22" customFormat="1" ht="10.5" customHeight="1" thickBot="1">
      <c r="A16" s="21" t="s">
        <v>481</v>
      </c>
      <c r="B16" s="21"/>
      <c r="C16" s="21"/>
      <c r="D16" s="21" t="s">
        <v>482</v>
      </c>
      <c r="E16" s="21"/>
      <c r="L16" s="86"/>
    </row>
    <row r="17" spans="1:14" ht="15.75" customHeight="1">
      <c r="A17" s="340" t="s">
        <v>3</v>
      </c>
      <c r="B17" s="342" t="s">
        <v>4</v>
      </c>
      <c r="C17" s="344" t="s">
        <v>5</v>
      </c>
      <c r="D17" s="346" t="s">
        <v>6</v>
      </c>
      <c r="E17" s="342" t="s">
        <v>290</v>
      </c>
      <c r="F17" s="321" t="s">
        <v>8</v>
      </c>
      <c r="G17" s="342" t="s">
        <v>222</v>
      </c>
      <c r="H17" s="342" t="s">
        <v>223</v>
      </c>
      <c r="I17" s="342" t="s">
        <v>224</v>
      </c>
      <c r="J17" s="342" t="s">
        <v>291</v>
      </c>
      <c r="K17" s="321" t="s">
        <v>13</v>
      </c>
      <c r="L17" s="337" t="s">
        <v>14</v>
      </c>
      <c r="M17" s="324" t="s">
        <v>17</v>
      </c>
    </row>
    <row r="18" spans="1:14" ht="39.950000000000003" customHeight="1" thickBot="1">
      <c r="A18" s="341"/>
      <c r="B18" s="343"/>
      <c r="C18" s="345"/>
      <c r="D18" s="347"/>
      <c r="E18" s="343"/>
      <c r="F18" s="323"/>
      <c r="G18" s="343"/>
      <c r="H18" s="343"/>
      <c r="I18" s="343"/>
      <c r="J18" s="343"/>
      <c r="K18" s="323"/>
      <c r="L18" s="338"/>
      <c r="M18" s="325"/>
    </row>
    <row r="19" spans="1:14" ht="15.75">
      <c r="A19" s="84">
        <v>1</v>
      </c>
      <c r="B19" s="82" t="s">
        <v>292</v>
      </c>
      <c r="C19" s="165" t="s">
        <v>19</v>
      </c>
      <c r="D19" s="3" t="s">
        <v>293</v>
      </c>
      <c r="E19" s="2">
        <v>7446</v>
      </c>
      <c r="F19" s="38"/>
      <c r="G19" s="4">
        <v>12</v>
      </c>
      <c r="H19" s="4">
        <v>36</v>
      </c>
      <c r="I19" s="4">
        <v>30</v>
      </c>
      <c r="J19" s="4">
        <v>1</v>
      </c>
      <c r="K19" s="41">
        <v>200</v>
      </c>
      <c r="L19" s="112">
        <f t="shared" ref="L19:L59" si="0">K19*J19</f>
        <v>200</v>
      </c>
      <c r="M19" s="114" t="s">
        <v>22</v>
      </c>
    </row>
    <row r="20" spans="1:14" s="17" customFormat="1" ht="15.75">
      <c r="A20" s="84">
        <v>2</v>
      </c>
      <c r="B20" s="82" t="s">
        <v>292</v>
      </c>
      <c r="C20" s="165" t="s">
        <v>19</v>
      </c>
      <c r="D20" s="3" t="s">
        <v>294</v>
      </c>
      <c r="E20" s="2">
        <v>8765</v>
      </c>
      <c r="F20" s="38"/>
      <c r="G20" s="4">
        <v>12</v>
      </c>
      <c r="H20" s="4">
        <v>36</v>
      </c>
      <c r="I20" s="4">
        <v>30</v>
      </c>
      <c r="J20" s="4">
        <v>1</v>
      </c>
      <c r="K20" s="41">
        <v>200</v>
      </c>
      <c r="L20" s="112">
        <f t="shared" si="0"/>
        <v>200</v>
      </c>
      <c r="M20" s="111" t="s">
        <v>22</v>
      </c>
      <c r="N20" s="246"/>
    </row>
    <row r="21" spans="1:14" ht="15.75">
      <c r="A21" s="84">
        <v>3</v>
      </c>
      <c r="B21" s="82" t="s">
        <v>292</v>
      </c>
      <c r="C21" s="165" t="s">
        <v>19</v>
      </c>
      <c r="D21" s="3" t="s">
        <v>295</v>
      </c>
      <c r="E21" s="2">
        <v>11245</v>
      </c>
      <c r="F21" s="38"/>
      <c r="G21" s="4">
        <v>12</v>
      </c>
      <c r="H21" s="4">
        <v>36</v>
      </c>
      <c r="I21" s="4">
        <v>30</v>
      </c>
      <c r="J21" s="4">
        <v>1</v>
      </c>
      <c r="K21" s="41">
        <v>400</v>
      </c>
      <c r="L21" s="112">
        <f t="shared" si="0"/>
        <v>400</v>
      </c>
      <c r="M21" s="55" t="s">
        <v>296</v>
      </c>
    </row>
    <row r="22" spans="1:14" ht="15.75">
      <c r="A22" s="84">
        <v>4</v>
      </c>
      <c r="B22" s="82" t="s">
        <v>292</v>
      </c>
      <c r="C22" s="165" t="s">
        <v>19</v>
      </c>
      <c r="D22" s="3" t="s">
        <v>297</v>
      </c>
      <c r="E22" s="2">
        <v>10936</v>
      </c>
      <c r="F22" s="38"/>
      <c r="G22" s="4">
        <v>12</v>
      </c>
      <c r="H22" s="4">
        <v>36</v>
      </c>
      <c r="I22" s="4">
        <v>30</v>
      </c>
      <c r="J22" s="4">
        <v>1</v>
      </c>
      <c r="K22" s="41">
        <v>400</v>
      </c>
      <c r="L22" s="112">
        <f t="shared" si="0"/>
        <v>400</v>
      </c>
      <c r="M22" s="114" t="s">
        <v>22</v>
      </c>
    </row>
    <row r="23" spans="1:14" ht="15.75">
      <c r="A23" s="84">
        <v>5</v>
      </c>
      <c r="B23" s="82" t="s">
        <v>292</v>
      </c>
      <c r="C23" s="165" t="s">
        <v>19</v>
      </c>
      <c r="D23" s="3" t="s">
        <v>298</v>
      </c>
      <c r="E23" s="2">
        <v>7295</v>
      </c>
      <c r="F23" s="38"/>
      <c r="G23" s="4">
        <v>12</v>
      </c>
      <c r="H23" s="4">
        <v>36</v>
      </c>
      <c r="I23" s="4">
        <v>30</v>
      </c>
      <c r="J23" s="4">
        <v>1</v>
      </c>
      <c r="K23" s="41">
        <v>200</v>
      </c>
      <c r="L23" s="112">
        <f t="shared" si="0"/>
        <v>200</v>
      </c>
      <c r="M23" s="111" t="s">
        <v>22</v>
      </c>
    </row>
    <row r="24" spans="1:14" ht="15.75">
      <c r="A24" s="84">
        <v>6</v>
      </c>
      <c r="B24" s="82" t="s">
        <v>292</v>
      </c>
      <c r="C24" s="165" t="s">
        <v>19</v>
      </c>
      <c r="D24" s="3" t="s">
        <v>618</v>
      </c>
      <c r="E24" s="2">
        <v>8397</v>
      </c>
      <c r="F24" s="38"/>
      <c r="G24" s="4">
        <v>12</v>
      </c>
      <c r="H24" s="4">
        <v>36</v>
      </c>
      <c r="I24" s="4">
        <v>30</v>
      </c>
      <c r="J24" s="4">
        <v>1</v>
      </c>
      <c r="K24" s="41">
        <v>200</v>
      </c>
      <c r="L24" s="112">
        <f t="shared" si="0"/>
        <v>200</v>
      </c>
      <c r="M24" s="55" t="s">
        <v>22</v>
      </c>
      <c r="N24" s="242"/>
    </row>
    <row r="25" spans="1:14" ht="15.75">
      <c r="A25" s="84">
        <v>7</v>
      </c>
      <c r="B25" s="82" t="s">
        <v>292</v>
      </c>
      <c r="C25" s="165" t="s">
        <v>122</v>
      </c>
      <c r="D25" s="3" t="s">
        <v>619</v>
      </c>
      <c r="E25" s="2">
        <v>6533</v>
      </c>
      <c r="F25" s="38"/>
      <c r="G25" s="4">
        <v>12</v>
      </c>
      <c r="H25" s="4">
        <v>36</v>
      </c>
      <c r="I25" s="4">
        <v>30</v>
      </c>
      <c r="J25" s="4">
        <v>1</v>
      </c>
      <c r="K25" s="41">
        <v>100</v>
      </c>
      <c r="L25" s="112">
        <f t="shared" si="0"/>
        <v>100</v>
      </c>
      <c r="M25" s="55" t="s">
        <v>22</v>
      </c>
    </row>
    <row r="26" spans="1:14" ht="15.75">
      <c r="A26" s="84">
        <v>8</v>
      </c>
      <c r="B26" s="82" t="s">
        <v>292</v>
      </c>
      <c r="C26" s="165" t="s">
        <v>122</v>
      </c>
      <c r="D26" s="3" t="s">
        <v>536</v>
      </c>
      <c r="E26" s="2">
        <v>5603</v>
      </c>
      <c r="F26" s="38"/>
      <c r="G26" s="4">
        <v>12</v>
      </c>
      <c r="H26" s="4">
        <v>36</v>
      </c>
      <c r="I26" s="4">
        <v>30</v>
      </c>
      <c r="J26" s="4">
        <v>1</v>
      </c>
      <c r="K26" s="41">
        <v>100</v>
      </c>
      <c r="L26" s="112">
        <f t="shared" si="0"/>
        <v>100</v>
      </c>
      <c r="M26" s="55" t="s">
        <v>68</v>
      </c>
    </row>
    <row r="27" spans="1:14" ht="18" customHeight="1">
      <c r="A27" s="84">
        <v>9</v>
      </c>
      <c r="B27" s="82" t="s">
        <v>292</v>
      </c>
      <c r="C27" s="165" t="s">
        <v>122</v>
      </c>
      <c r="D27" s="48" t="s">
        <v>299</v>
      </c>
      <c r="E27" s="2">
        <v>10948</v>
      </c>
      <c r="F27" s="38"/>
      <c r="G27" s="4">
        <v>12</v>
      </c>
      <c r="H27" s="4">
        <v>36</v>
      </c>
      <c r="I27" s="4">
        <v>30</v>
      </c>
      <c r="J27" s="4">
        <v>1</v>
      </c>
      <c r="K27" s="41">
        <v>100</v>
      </c>
      <c r="L27" s="112">
        <f t="shared" si="0"/>
        <v>100</v>
      </c>
      <c r="M27" s="55" t="s">
        <v>22</v>
      </c>
    </row>
    <row r="28" spans="1:14" s="17" customFormat="1" ht="17.25" customHeight="1">
      <c r="A28" s="84">
        <v>10</v>
      </c>
      <c r="B28" s="82" t="s">
        <v>292</v>
      </c>
      <c r="C28" s="165" t="s">
        <v>122</v>
      </c>
      <c r="D28" s="3" t="s">
        <v>300</v>
      </c>
      <c r="E28" s="2">
        <v>5757</v>
      </c>
      <c r="F28" s="38"/>
      <c r="G28" s="4">
        <v>12</v>
      </c>
      <c r="H28" s="4">
        <v>36</v>
      </c>
      <c r="I28" s="4">
        <v>30</v>
      </c>
      <c r="J28" s="4">
        <v>1</v>
      </c>
      <c r="K28" s="41">
        <v>100</v>
      </c>
      <c r="L28" s="112">
        <f t="shared" si="0"/>
        <v>100</v>
      </c>
      <c r="M28" s="55" t="s">
        <v>301</v>
      </c>
      <c r="N28" s="246"/>
    </row>
    <row r="29" spans="1:14" ht="16.5" customHeight="1">
      <c r="A29" s="84">
        <v>11</v>
      </c>
      <c r="B29" s="82" t="s">
        <v>292</v>
      </c>
      <c r="C29" s="165" t="s">
        <v>122</v>
      </c>
      <c r="D29" s="3" t="s">
        <v>302</v>
      </c>
      <c r="E29" s="2">
        <v>10818</v>
      </c>
      <c r="F29" s="38"/>
      <c r="G29" s="4">
        <v>12</v>
      </c>
      <c r="H29" s="4">
        <v>36</v>
      </c>
      <c r="I29" s="4">
        <v>30</v>
      </c>
      <c r="J29" s="4">
        <v>1</v>
      </c>
      <c r="K29" s="41">
        <v>100</v>
      </c>
      <c r="L29" s="112">
        <f t="shared" si="0"/>
        <v>100</v>
      </c>
      <c r="M29" s="55" t="s">
        <v>303</v>
      </c>
    </row>
    <row r="30" spans="1:14" ht="15.75">
      <c r="A30" s="84">
        <v>12</v>
      </c>
      <c r="B30" s="82" t="s">
        <v>292</v>
      </c>
      <c r="C30" s="165" t="s">
        <v>172</v>
      </c>
      <c r="D30" s="3" t="s">
        <v>304</v>
      </c>
      <c r="E30" s="2">
        <v>8624</v>
      </c>
      <c r="F30" s="38"/>
      <c r="G30" s="4">
        <v>12</v>
      </c>
      <c r="H30" s="4">
        <v>36</v>
      </c>
      <c r="I30" s="4">
        <v>30</v>
      </c>
      <c r="J30" s="4">
        <v>1</v>
      </c>
      <c r="K30" s="41">
        <v>100</v>
      </c>
      <c r="L30" s="112">
        <f t="shared" si="0"/>
        <v>100</v>
      </c>
      <c r="M30" s="55" t="s">
        <v>22</v>
      </c>
    </row>
    <row r="31" spans="1:14" ht="15.75">
      <c r="A31" s="84">
        <v>13</v>
      </c>
      <c r="B31" s="82" t="s">
        <v>292</v>
      </c>
      <c r="C31" s="165" t="s">
        <v>172</v>
      </c>
      <c r="D31" s="48" t="s">
        <v>305</v>
      </c>
      <c r="E31" s="2">
        <v>6863</v>
      </c>
      <c r="F31" s="38"/>
      <c r="G31" s="4">
        <v>12</v>
      </c>
      <c r="H31" s="4">
        <v>36</v>
      </c>
      <c r="I31" s="4">
        <v>30</v>
      </c>
      <c r="J31" s="4">
        <v>1</v>
      </c>
      <c r="K31" s="41">
        <v>100</v>
      </c>
      <c r="L31" s="112">
        <f t="shared" si="0"/>
        <v>100</v>
      </c>
      <c r="M31" s="55" t="s">
        <v>306</v>
      </c>
    </row>
    <row r="32" spans="1:14" ht="15.75">
      <c r="A32" s="84">
        <v>14</v>
      </c>
      <c r="B32" s="82" t="s">
        <v>292</v>
      </c>
      <c r="C32" s="165" t="s">
        <v>172</v>
      </c>
      <c r="D32" s="3" t="s">
        <v>307</v>
      </c>
      <c r="E32" s="2">
        <v>11690</v>
      </c>
      <c r="F32" s="38"/>
      <c r="G32" s="4">
        <v>12</v>
      </c>
      <c r="H32" s="4">
        <v>36</v>
      </c>
      <c r="I32" s="4">
        <v>30</v>
      </c>
      <c r="J32" s="4">
        <v>1</v>
      </c>
      <c r="K32" s="41">
        <v>100</v>
      </c>
      <c r="L32" s="112">
        <f t="shared" si="0"/>
        <v>100</v>
      </c>
      <c r="M32" s="55" t="s">
        <v>252</v>
      </c>
    </row>
    <row r="33" spans="1:14" ht="15.75">
      <c r="A33" s="84">
        <v>15</v>
      </c>
      <c r="B33" s="82" t="s">
        <v>292</v>
      </c>
      <c r="C33" s="165" t="s">
        <v>172</v>
      </c>
      <c r="D33" s="3" t="s">
        <v>308</v>
      </c>
      <c r="E33" s="2">
        <v>10399</v>
      </c>
      <c r="F33" s="38"/>
      <c r="G33" s="4">
        <v>12</v>
      </c>
      <c r="H33" s="4">
        <v>36</v>
      </c>
      <c r="I33" s="4">
        <v>30</v>
      </c>
      <c r="J33" s="4">
        <v>1</v>
      </c>
      <c r="K33" s="41">
        <v>100</v>
      </c>
      <c r="L33" s="112">
        <f t="shared" si="0"/>
        <v>100</v>
      </c>
      <c r="M33" s="55" t="s">
        <v>22</v>
      </c>
    </row>
    <row r="34" spans="1:14" ht="15.75">
      <c r="A34" s="84">
        <v>16</v>
      </c>
      <c r="B34" s="82" t="s">
        <v>292</v>
      </c>
      <c r="C34" s="165" t="s">
        <v>172</v>
      </c>
      <c r="D34" s="3" t="s">
        <v>309</v>
      </c>
      <c r="E34" s="2">
        <v>12477</v>
      </c>
      <c r="F34" s="38"/>
      <c r="G34" s="4">
        <v>12</v>
      </c>
      <c r="H34" s="4">
        <v>36</v>
      </c>
      <c r="I34" s="4">
        <v>30</v>
      </c>
      <c r="J34" s="4">
        <v>1</v>
      </c>
      <c r="K34" s="41">
        <v>100</v>
      </c>
      <c r="L34" s="112">
        <f t="shared" si="0"/>
        <v>100</v>
      </c>
      <c r="M34" s="55" t="s">
        <v>22</v>
      </c>
      <c r="N34" s="242"/>
    </row>
    <row r="35" spans="1:14" s="17" customFormat="1" ht="16.5" customHeight="1">
      <c r="A35" s="84">
        <v>17</v>
      </c>
      <c r="B35" s="82" t="s">
        <v>292</v>
      </c>
      <c r="C35" s="165" t="s">
        <v>310</v>
      </c>
      <c r="D35" s="3" t="s">
        <v>587</v>
      </c>
      <c r="E35" s="2">
        <v>12000</v>
      </c>
      <c r="F35" s="38" t="s">
        <v>311</v>
      </c>
      <c r="G35" s="4">
        <v>14</v>
      </c>
      <c r="H35" s="4">
        <v>56</v>
      </c>
      <c r="I35" s="4">
        <v>30</v>
      </c>
      <c r="J35" s="4">
        <v>1</v>
      </c>
      <c r="K35" s="41">
        <v>400</v>
      </c>
      <c r="L35" s="112">
        <f t="shared" si="0"/>
        <v>400</v>
      </c>
      <c r="M35" s="55" t="s">
        <v>22</v>
      </c>
    </row>
    <row r="36" spans="1:14" s="17" customFormat="1" ht="16.5" customHeight="1">
      <c r="A36" s="273">
        <v>18</v>
      </c>
      <c r="B36" s="82" t="s">
        <v>649</v>
      </c>
      <c r="C36" s="165" t="s">
        <v>122</v>
      </c>
      <c r="D36" s="3" t="s">
        <v>650</v>
      </c>
      <c r="E36" s="2" t="s">
        <v>22</v>
      </c>
      <c r="F36" s="38"/>
      <c r="G36" s="4">
        <v>12</v>
      </c>
      <c r="H36" s="4">
        <v>36</v>
      </c>
      <c r="I36" s="4">
        <v>30</v>
      </c>
      <c r="J36" s="4">
        <v>1</v>
      </c>
      <c r="K36" s="41">
        <v>100</v>
      </c>
      <c r="L36" s="112">
        <v>100</v>
      </c>
      <c r="M36" s="274" t="s">
        <v>22</v>
      </c>
    </row>
    <row r="37" spans="1:14" s="17" customFormat="1" ht="16.5" customHeight="1">
      <c r="A37" s="271"/>
      <c r="B37" s="65"/>
      <c r="C37" s="66"/>
      <c r="D37" s="66"/>
      <c r="E37" s="67"/>
      <c r="F37" s="68"/>
      <c r="G37" s="69"/>
      <c r="H37" s="69"/>
      <c r="I37" s="69"/>
      <c r="J37" s="69"/>
      <c r="K37" s="67"/>
      <c r="L37" s="110"/>
      <c r="M37" s="88"/>
    </row>
    <row r="38" spans="1:14" s="17" customFormat="1" ht="16.5" customHeight="1">
      <c r="A38" s="272">
        <v>19</v>
      </c>
      <c r="B38" s="82" t="s">
        <v>571</v>
      </c>
      <c r="C38" s="165" t="s">
        <v>122</v>
      </c>
      <c r="D38" s="165" t="s">
        <v>572</v>
      </c>
      <c r="E38" s="2">
        <v>1662</v>
      </c>
      <c r="F38" s="38"/>
      <c r="G38" s="4">
        <v>12</v>
      </c>
      <c r="H38" s="4">
        <v>36</v>
      </c>
      <c r="I38" s="4">
        <v>30</v>
      </c>
      <c r="J38" s="4">
        <v>1</v>
      </c>
      <c r="K38" s="41">
        <v>100</v>
      </c>
      <c r="L38" s="112">
        <f>K38*J38</f>
        <v>100</v>
      </c>
      <c r="M38" s="111" t="s">
        <v>22</v>
      </c>
    </row>
    <row r="39" spans="1:14" s="17" customFormat="1" ht="16.5" customHeight="1">
      <c r="A39" s="231"/>
      <c r="B39" s="173"/>
      <c r="C39" s="66"/>
      <c r="D39" s="66"/>
      <c r="E39" s="67"/>
      <c r="F39" s="68"/>
      <c r="G39" s="69"/>
      <c r="H39" s="69"/>
      <c r="I39" s="69"/>
      <c r="J39" s="69"/>
      <c r="K39" s="67"/>
      <c r="L39" s="234"/>
      <c r="M39" s="88"/>
    </row>
    <row r="40" spans="1:14" s="17" customFormat="1" ht="16.5" customHeight="1">
      <c r="A40" s="84">
        <v>20</v>
      </c>
      <c r="B40" s="82" t="s">
        <v>312</v>
      </c>
      <c r="C40" s="165" t="s">
        <v>19</v>
      </c>
      <c r="D40" s="3" t="s">
        <v>313</v>
      </c>
      <c r="E40" s="2">
        <v>12223</v>
      </c>
      <c r="F40" s="38"/>
      <c r="G40" s="4">
        <v>12</v>
      </c>
      <c r="H40" s="4">
        <v>36</v>
      </c>
      <c r="I40" s="4">
        <v>30</v>
      </c>
      <c r="J40" s="4">
        <v>1</v>
      </c>
      <c r="K40" s="41">
        <v>200</v>
      </c>
      <c r="L40" s="112">
        <f>K40*J40</f>
        <v>200</v>
      </c>
      <c r="M40" s="55" t="s">
        <v>22</v>
      </c>
    </row>
    <row r="41" spans="1:14" s="17" customFormat="1" ht="16.5" customHeight="1">
      <c r="A41" s="84">
        <v>21</v>
      </c>
      <c r="B41" s="35" t="s">
        <v>312</v>
      </c>
      <c r="C41" s="165" t="s">
        <v>19</v>
      </c>
      <c r="D41" s="166" t="s">
        <v>314</v>
      </c>
      <c r="E41" s="2">
        <v>12585</v>
      </c>
      <c r="F41" s="2"/>
      <c r="G41" s="4">
        <v>12</v>
      </c>
      <c r="H41" s="4">
        <v>36</v>
      </c>
      <c r="I41" s="2">
        <v>30</v>
      </c>
      <c r="J41" s="2">
        <v>1</v>
      </c>
      <c r="K41" s="2">
        <v>200</v>
      </c>
      <c r="L41" s="112">
        <f>K41*J41</f>
        <v>200</v>
      </c>
      <c r="M41" s="55" t="s">
        <v>22</v>
      </c>
    </row>
    <row r="42" spans="1:14" s="17" customFormat="1" ht="16.5" customHeight="1">
      <c r="A42" s="84">
        <v>22</v>
      </c>
      <c r="B42" s="35" t="s">
        <v>312</v>
      </c>
      <c r="C42" s="165" t="s">
        <v>122</v>
      </c>
      <c r="D42" s="3" t="s">
        <v>484</v>
      </c>
      <c r="E42" s="2">
        <v>7481</v>
      </c>
      <c r="F42" s="2"/>
      <c r="G42" s="4">
        <v>12</v>
      </c>
      <c r="H42" s="4">
        <v>36</v>
      </c>
      <c r="I42" s="2">
        <v>30</v>
      </c>
      <c r="J42" s="2">
        <v>1</v>
      </c>
      <c r="K42" s="4">
        <v>100</v>
      </c>
      <c r="L42" s="112">
        <f>K42*J42</f>
        <v>100</v>
      </c>
      <c r="M42" s="55" t="s">
        <v>22</v>
      </c>
    </row>
    <row r="43" spans="1:14" s="17" customFormat="1" ht="16.5" customHeight="1">
      <c r="A43" s="84">
        <v>23</v>
      </c>
      <c r="B43" s="35" t="s">
        <v>312</v>
      </c>
      <c r="C43" s="165" t="s">
        <v>122</v>
      </c>
      <c r="D43" s="3" t="s">
        <v>588</v>
      </c>
      <c r="E43" s="2">
        <v>7202</v>
      </c>
      <c r="F43" s="2"/>
      <c r="G43" s="4">
        <v>12</v>
      </c>
      <c r="H43" s="4">
        <v>36</v>
      </c>
      <c r="I43" s="2">
        <v>30</v>
      </c>
      <c r="J43" s="2">
        <v>1</v>
      </c>
      <c r="K43" s="4">
        <v>100</v>
      </c>
      <c r="L43" s="112">
        <f>K43*J43</f>
        <v>100</v>
      </c>
      <c r="M43" s="55" t="s">
        <v>315</v>
      </c>
    </row>
    <row r="44" spans="1:14" s="17" customFormat="1" ht="16.5" customHeight="1">
      <c r="A44" s="84">
        <v>24</v>
      </c>
      <c r="B44" s="82" t="s">
        <v>312</v>
      </c>
      <c r="C44" s="165" t="s">
        <v>122</v>
      </c>
      <c r="D44" s="3" t="s">
        <v>316</v>
      </c>
      <c r="E44" s="2">
        <v>5553</v>
      </c>
      <c r="F44" s="2"/>
      <c r="G44" s="4">
        <v>12</v>
      </c>
      <c r="H44" s="4">
        <v>36</v>
      </c>
      <c r="I44" s="2">
        <v>30</v>
      </c>
      <c r="J44" s="2">
        <v>1</v>
      </c>
      <c r="K44" s="41">
        <v>100</v>
      </c>
      <c r="L44" s="112">
        <f>K44*J44</f>
        <v>100</v>
      </c>
      <c r="M44" s="55" t="s">
        <v>22</v>
      </c>
    </row>
    <row r="45" spans="1:14" ht="15.75">
      <c r="A45" s="84">
        <v>25</v>
      </c>
      <c r="B45" s="82" t="s">
        <v>312</v>
      </c>
      <c r="C45" s="165" t="s">
        <v>122</v>
      </c>
      <c r="D45" s="3" t="s">
        <v>317</v>
      </c>
      <c r="E45" s="2">
        <v>9399</v>
      </c>
      <c r="F45" s="38"/>
      <c r="G45" s="4">
        <v>12</v>
      </c>
      <c r="H45" s="4">
        <v>36</v>
      </c>
      <c r="I45" s="4">
        <v>30</v>
      </c>
      <c r="J45" s="4">
        <v>1</v>
      </c>
      <c r="K45" s="41">
        <v>100</v>
      </c>
      <c r="L45" s="112">
        <f t="shared" si="0"/>
        <v>100</v>
      </c>
      <c r="M45" s="55" t="s">
        <v>22</v>
      </c>
    </row>
    <row r="46" spans="1:14" ht="15.75">
      <c r="A46" s="84">
        <v>26</v>
      </c>
      <c r="B46" s="35" t="s">
        <v>312</v>
      </c>
      <c r="C46" s="165" t="s">
        <v>172</v>
      </c>
      <c r="D46" s="3" t="s">
        <v>644</v>
      </c>
      <c r="E46" s="2" t="s">
        <v>22</v>
      </c>
      <c r="F46" s="38"/>
      <c r="G46" s="4">
        <v>12</v>
      </c>
      <c r="H46" s="4">
        <v>36</v>
      </c>
      <c r="I46" s="4">
        <v>30</v>
      </c>
      <c r="J46" s="4">
        <v>1</v>
      </c>
      <c r="K46" s="41">
        <v>100</v>
      </c>
      <c r="L46" s="112">
        <f t="shared" si="0"/>
        <v>100</v>
      </c>
      <c r="M46" s="55" t="s">
        <v>22</v>
      </c>
    </row>
    <row r="47" spans="1:14" ht="15.75">
      <c r="A47" s="84">
        <v>27</v>
      </c>
      <c r="B47" s="35" t="s">
        <v>312</v>
      </c>
      <c r="C47" s="165" t="s">
        <v>172</v>
      </c>
      <c r="D47" s="3" t="s">
        <v>550</v>
      </c>
      <c r="E47" s="2">
        <v>6779</v>
      </c>
      <c r="F47" s="38"/>
      <c r="G47" s="4">
        <v>12</v>
      </c>
      <c r="H47" s="4">
        <v>36</v>
      </c>
      <c r="I47" s="4">
        <v>30</v>
      </c>
      <c r="J47" s="4">
        <v>1</v>
      </c>
      <c r="K47" s="41">
        <v>100</v>
      </c>
      <c r="L47" s="112">
        <f t="shared" si="0"/>
        <v>100</v>
      </c>
      <c r="M47" s="55" t="s">
        <v>22</v>
      </c>
    </row>
    <row r="48" spans="1:14" ht="15.75">
      <c r="A48" s="84">
        <v>28</v>
      </c>
      <c r="B48" s="35" t="s">
        <v>312</v>
      </c>
      <c r="C48" s="165" t="s">
        <v>172</v>
      </c>
      <c r="D48" s="3" t="s">
        <v>594</v>
      </c>
      <c r="E48" s="2">
        <v>9632</v>
      </c>
      <c r="F48" s="38"/>
      <c r="G48" s="4">
        <v>12</v>
      </c>
      <c r="H48" s="4">
        <v>36</v>
      </c>
      <c r="I48" s="4">
        <v>30</v>
      </c>
      <c r="J48" s="4">
        <v>1</v>
      </c>
      <c r="K48" s="41">
        <v>100</v>
      </c>
      <c r="L48" s="112">
        <f t="shared" si="0"/>
        <v>100</v>
      </c>
      <c r="M48" s="55" t="s">
        <v>22</v>
      </c>
    </row>
    <row r="49" spans="1:14" ht="15.75">
      <c r="A49" s="84">
        <v>29</v>
      </c>
      <c r="B49" s="35" t="s">
        <v>312</v>
      </c>
      <c r="C49" s="165" t="s">
        <v>172</v>
      </c>
      <c r="D49" s="3" t="s">
        <v>318</v>
      </c>
      <c r="E49" s="2">
        <v>7555</v>
      </c>
      <c r="F49" s="2"/>
      <c r="G49" s="4">
        <v>12</v>
      </c>
      <c r="H49" s="4">
        <v>36</v>
      </c>
      <c r="I49" s="2">
        <v>30</v>
      </c>
      <c r="J49" s="2">
        <v>1</v>
      </c>
      <c r="K49" s="4">
        <v>100</v>
      </c>
      <c r="L49" s="112">
        <f t="shared" si="0"/>
        <v>100</v>
      </c>
      <c r="M49" s="55" t="s">
        <v>22</v>
      </c>
    </row>
    <row r="50" spans="1:14" ht="15.75">
      <c r="A50" s="251"/>
      <c r="B50" s="173"/>
      <c r="C50" s="66"/>
      <c r="D50" s="66"/>
      <c r="E50" s="67"/>
      <c r="F50" s="68"/>
      <c r="G50" s="69"/>
      <c r="H50" s="69"/>
      <c r="I50" s="69"/>
      <c r="J50" s="69"/>
      <c r="K50" s="67"/>
      <c r="L50" s="234"/>
      <c r="M50" s="88"/>
    </row>
    <row r="51" spans="1:14" s="17" customFormat="1" ht="15.75">
      <c r="A51" s="84">
        <v>30</v>
      </c>
      <c r="B51" s="35" t="s">
        <v>319</v>
      </c>
      <c r="C51" s="165" t="s">
        <v>19</v>
      </c>
      <c r="D51" s="3" t="s">
        <v>590</v>
      </c>
      <c r="E51" s="2">
        <v>7163</v>
      </c>
      <c r="F51" s="13">
        <v>3</v>
      </c>
      <c r="G51" s="4">
        <v>12</v>
      </c>
      <c r="H51" s="4">
        <v>36</v>
      </c>
      <c r="I51" s="2">
        <v>30</v>
      </c>
      <c r="J51" s="2">
        <v>1</v>
      </c>
      <c r="K51" s="4">
        <v>200</v>
      </c>
      <c r="L51" s="112">
        <f>K51*J51</f>
        <v>200</v>
      </c>
      <c r="M51" s="55" t="s">
        <v>22</v>
      </c>
    </row>
    <row r="52" spans="1:14" s="17" customFormat="1" ht="15.75">
      <c r="A52" s="84">
        <v>31</v>
      </c>
      <c r="B52" s="35" t="s">
        <v>319</v>
      </c>
      <c r="C52" s="165" t="s">
        <v>19</v>
      </c>
      <c r="D52" s="3" t="s">
        <v>320</v>
      </c>
      <c r="E52" s="2">
        <v>12153</v>
      </c>
      <c r="F52" s="13">
        <v>3</v>
      </c>
      <c r="G52" s="4">
        <v>12</v>
      </c>
      <c r="H52" s="4">
        <v>36</v>
      </c>
      <c r="I52" s="2">
        <v>30</v>
      </c>
      <c r="J52" s="2">
        <v>1</v>
      </c>
      <c r="K52" s="4">
        <v>200</v>
      </c>
      <c r="L52" s="112">
        <f>K52*J52</f>
        <v>200</v>
      </c>
      <c r="M52" s="55" t="s">
        <v>321</v>
      </c>
    </row>
    <row r="53" spans="1:14" ht="15.75">
      <c r="A53" s="84">
        <v>32</v>
      </c>
      <c r="B53" s="35" t="s">
        <v>319</v>
      </c>
      <c r="C53" s="165" t="s">
        <v>122</v>
      </c>
      <c r="D53" s="3" t="s">
        <v>322</v>
      </c>
      <c r="E53" s="2">
        <v>6926</v>
      </c>
      <c r="F53" s="2"/>
      <c r="G53" s="4">
        <v>12</v>
      </c>
      <c r="H53" s="4">
        <v>36</v>
      </c>
      <c r="I53" s="2">
        <v>30</v>
      </c>
      <c r="J53" s="2">
        <v>1</v>
      </c>
      <c r="K53" s="4">
        <v>100</v>
      </c>
      <c r="L53" s="112">
        <f t="shared" si="0"/>
        <v>100</v>
      </c>
      <c r="M53" s="55" t="s">
        <v>22</v>
      </c>
    </row>
    <row r="54" spans="1:14" ht="15.75">
      <c r="A54" s="84">
        <v>33</v>
      </c>
      <c r="B54" s="35" t="s">
        <v>319</v>
      </c>
      <c r="C54" s="165" t="s">
        <v>122</v>
      </c>
      <c r="D54" s="3" t="s">
        <v>323</v>
      </c>
      <c r="E54" s="2">
        <v>5945</v>
      </c>
      <c r="F54" s="2"/>
      <c r="G54" s="4">
        <v>12</v>
      </c>
      <c r="H54" s="4">
        <v>36</v>
      </c>
      <c r="I54" s="2">
        <v>30</v>
      </c>
      <c r="J54" s="2">
        <v>1</v>
      </c>
      <c r="K54" s="4">
        <v>100</v>
      </c>
      <c r="L54" s="112">
        <f t="shared" si="0"/>
        <v>100</v>
      </c>
      <c r="M54" s="55" t="s">
        <v>22</v>
      </c>
    </row>
    <row r="55" spans="1:14" ht="15.75">
      <c r="A55" s="84">
        <v>34</v>
      </c>
      <c r="B55" s="35" t="s">
        <v>319</v>
      </c>
      <c r="C55" s="99" t="s">
        <v>122</v>
      </c>
      <c r="D55" s="3" t="s">
        <v>620</v>
      </c>
      <c r="E55" s="2">
        <v>8989</v>
      </c>
      <c r="F55" s="102"/>
      <c r="G55" s="4">
        <v>12</v>
      </c>
      <c r="H55" s="103">
        <v>36</v>
      </c>
      <c r="I55" s="101">
        <v>30</v>
      </c>
      <c r="J55" s="101">
        <v>1</v>
      </c>
      <c r="K55" s="103">
        <v>100</v>
      </c>
      <c r="L55" s="2">
        <f>K55*J55</f>
        <v>100</v>
      </c>
      <c r="M55" s="55" t="s">
        <v>321</v>
      </c>
    </row>
    <row r="56" spans="1:14" ht="15.75">
      <c r="A56" s="84">
        <v>35</v>
      </c>
      <c r="B56" s="35" t="s">
        <v>319</v>
      </c>
      <c r="C56" s="165" t="s">
        <v>172</v>
      </c>
      <c r="D56" s="3" t="s">
        <v>324</v>
      </c>
      <c r="E56" s="2">
        <v>7265</v>
      </c>
      <c r="F56" s="2"/>
      <c r="G56" s="4">
        <v>12</v>
      </c>
      <c r="H56" s="4">
        <v>36</v>
      </c>
      <c r="I56" s="2">
        <v>30</v>
      </c>
      <c r="J56" s="2">
        <v>1</v>
      </c>
      <c r="K56" s="4">
        <v>100</v>
      </c>
      <c r="L56" s="112">
        <f>K56*J56</f>
        <v>100</v>
      </c>
      <c r="M56" s="55" t="s">
        <v>22</v>
      </c>
    </row>
    <row r="57" spans="1:14" ht="15.75">
      <c r="A57" s="84">
        <v>36</v>
      </c>
      <c r="B57" s="35" t="s">
        <v>319</v>
      </c>
      <c r="C57" s="165" t="s">
        <v>172</v>
      </c>
      <c r="D57" s="3" t="s">
        <v>639</v>
      </c>
      <c r="E57" s="2" t="s">
        <v>22</v>
      </c>
      <c r="F57" s="2"/>
      <c r="G57" s="4">
        <v>12</v>
      </c>
      <c r="H57" s="4">
        <v>36</v>
      </c>
      <c r="I57" s="2">
        <v>30</v>
      </c>
      <c r="J57" s="2">
        <v>1</v>
      </c>
      <c r="K57" s="4">
        <v>100</v>
      </c>
      <c r="L57" s="112">
        <f>K57*J57</f>
        <v>100</v>
      </c>
      <c r="M57" s="55" t="s">
        <v>640</v>
      </c>
    </row>
    <row r="58" spans="1:14" ht="15.75">
      <c r="A58" s="64"/>
      <c r="B58" s="65"/>
      <c r="C58" s="66"/>
      <c r="D58" s="66"/>
      <c r="E58" s="67"/>
      <c r="F58" s="68"/>
      <c r="G58" s="69"/>
      <c r="H58" s="69"/>
      <c r="I58" s="69"/>
      <c r="J58" s="69"/>
      <c r="K58" s="67"/>
      <c r="L58" s="110"/>
      <c r="M58" s="88"/>
    </row>
    <row r="59" spans="1:14" ht="15.75">
      <c r="A59" s="84">
        <v>37</v>
      </c>
      <c r="B59" s="35" t="s">
        <v>325</v>
      </c>
      <c r="C59" s="99" t="s">
        <v>122</v>
      </c>
      <c r="D59" s="100" t="s">
        <v>326</v>
      </c>
      <c r="E59" s="2">
        <v>6489</v>
      </c>
      <c r="F59" s="102"/>
      <c r="G59" s="103">
        <v>12</v>
      </c>
      <c r="H59" s="103">
        <v>36</v>
      </c>
      <c r="I59" s="101">
        <v>30</v>
      </c>
      <c r="J59" s="101">
        <v>1</v>
      </c>
      <c r="K59" s="103">
        <v>100</v>
      </c>
      <c r="L59" s="113">
        <f t="shared" si="0"/>
        <v>100</v>
      </c>
      <c r="M59" s="55" t="s">
        <v>327</v>
      </c>
    </row>
    <row r="60" spans="1:14" ht="15.75">
      <c r="A60" s="64"/>
      <c r="B60" s="65"/>
      <c r="C60" s="66"/>
      <c r="D60" s="66"/>
      <c r="E60" s="67"/>
      <c r="F60" s="68"/>
      <c r="G60" s="69"/>
      <c r="H60" s="69"/>
      <c r="I60" s="69"/>
      <c r="J60" s="69"/>
      <c r="K60" s="67"/>
      <c r="L60" s="110"/>
      <c r="M60" s="88"/>
    </row>
    <row r="61" spans="1:14" ht="15.75">
      <c r="A61" s="84">
        <v>38</v>
      </c>
      <c r="B61" s="236" t="s">
        <v>643</v>
      </c>
      <c r="C61" s="236" t="s">
        <v>122</v>
      </c>
      <c r="D61" s="240" t="s">
        <v>589</v>
      </c>
      <c r="E61" s="237">
        <v>10736</v>
      </c>
      <c r="F61" s="237"/>
      <c r="G61" s="305">
        <v>12</v>
      </c>
      <c r="H61" s="305">
        <v>36</v>
      </c>
      <c r="I61" s="237">
        <v>30</v>
      </c>
      <c r="J61" s="237">
        <v>1</v>
      </c>
      <c r="K61" s="305">
        <v>100</v>
      </c>
      <c r="L61" s="237">
        <f>K61*J61</f>
        <v>100</v>
      </c>
      <c r="M61" s="241" t="s">
        <v>328</v>
      </c>
      <c r="N61" s="306" t="s">
        <v>666</v>
      </c>
    </row>
    <row r="62" spans="1:14" ht="16.5" thickBot="1">
      <c r="A62" s="259">
        <v>39</v>
      </c>
      <c r="B62" s="260" t="s">
        <v>642</v>
      </c>
      <c r="C62" s="261" t="s">
        <v>172</v>
      </c>
      <c r="D62" s="135" t="s">
        <v>641</v>
      </c>
      <c r="E62" s="142" t="s">
        <v>22</v>
      </c>
      <c r="F62" s="142"/>
      <c r="G62" s="262">
        <v>12</v>
      </c>
      <c r="H62" s="262">
        <v>36</v>
      </c>
      <c r="I62" s="142">
        <v>30</v>
      </c>
      <c r="J62" s="142">
        <v>1</v>
      </c>
      <c r="K62" s="262">
        <v>100</v>
      </c>
      <c r="L62" s="263">
        <f>K62*J62</f>
        <v>100</v>
      </c>
      <c r="M62" s="296"/>
    </row>
    <row r="63" spans="1:14" ht="16.5" thickBot="1">
      <c r="A63" s="259">
        <v>40</v>
      </c>
      <c r="B63" s="260" t="s">
        <v>642</v>
      </c>
      <c r="C63" s="261" t="s">
        <v>122</v>
      </c>
      <c r="D63" s="135" t="s">
        <v>657</v>
      </c>
      <c r="E63" s="142" t="s">
        <v>22</v>
      </c>
      <c r="F63" s="142"/>
      <c r="G63" s="262">
        <v>12</v>
      </c>
      <c r="H63" s="262">
        <v>36</v>
      </c>
      <c r="I63" s="142">
        <v>30</v>
      </c>
      <c r="J63" s="142">
        <v>1</v>
      </c>
      <c r="K63" s="262">
        <v>100</v>
      </c>
      <c r="L63" s="263">
        <f>K63*J63</f>
        <v>100</v>
      </c>
      <c r="M63" s="136" t="s">
        <v>22</v>
      </c>
    </row>
    <row r="64" spans="1:14" ht="15.75">
      <c r="A64" s="5"/>
      <c r="B64" s="5"/>
      <c r="C64" s="36" t="s">
        <v>242</v>
      </c>
      <c r="D64" s="36"/>
      <c r="E64" s="30">
        <f>SUM(E19:E63)</f>
        <v>301533</v>
      </c>
      <c r="F64" s="5"/>
      <c r="G64" s="5"/>
      <c r="H64" s="34">
        <f>SUM(H19:H63)</f>
        <v>1460</v>
      </c>
      <c r="I64" s="6"/>
      <c r="J64" s="6"/>
      <c r="K64" s="30">
        <f>SUM(K19:K63)</f>
        <v>5700</v>
      </c>
      <c r="L64" s="30">
        <f>SUM(L19:L63)</f>
        <v>5700</v>
      </c>
    </row>
  </sheetData>
  <autoFilter ref="A17:L18"/>
  <mergeCells count="13">
    <mergeCell ref="M17:M18"/>
    <mergeCell ref="G17:G18"/>
    <mergeCell ref="H17:H18"/>
    <mergeCell ref="I17:I18"/>
    <mergeCell ref="J17:J18"/>
    <mergeCell ref="K17:K18"/>
    <mergeCell ref="L17:L18"/>
    <mergeCell ref="F17:F18"/>
    <mergeCell ref="A17:A18"/>
    <mergeCell ref="B17:B18"/>
    <mergeCell ref="C17:C18"/>
    <mergeCell ref="D17:D18"/>
    <mergeCell ref="E17:E18"/>
  </mergeCells>
  <pageMargins left="0.7" right="0.7" top="0.75" bottom="0.75" header="0.3" footer="0.3"/>
  <pageSetup paperSize="9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79" zoomScaleNormal="79" workbookViewId="0">
      <selection activeCell="F36" sqref="F36"/>
    </sheetView>
  </sheetViews>
  <sheetFormatPr defaultRowHeight="12.75"/>
  <cols>
    <col min="1" max="1" width="4.85546875" customWidth="1"/>
    <col min="2" max="2" width="14" customWidth="1"/>
    <col min="3" max="3" width="15.5703125" customWidth="1"/>
    <col min="4" max="4" width="25" customWidth="1"/>
    <col min="5" max="5" width="17" customWidth="1"/>
    <col min="6" max="6" width="15.140625" customWidth="1"/>
    <col min="7" max="7" width="12.7109375" customWidth="1"/>
    <col min="8" max="8" width="20.5703125" customWidth="1"/>
    <col min="9" max="9" width="14.140625" customWidth="1"/>
    <col min="10" max="10" width="11.85546875" customWidth="1"/>
    <col min="11" max="11" width="13.5703125" customWidth="1"/>
    <col min="12" max="12" width="14.7109375" customWidth="1"/>
  </cols>
  <sheetData>
    <row r="1" spans="1:11">
      <c r="A1" s="17"/>
      <c r="B1" s="17"/>
      <c r="C1" s="17"/>
      <c r="D1" s="17"/>
      <c r="E1" s="17"/>
    </row>
    <row r="2" spans="1:11">
      <c r="A2" s="17"/>
      <c r="B2" s="17"/>
      <c r="C2" s="17"/>
      <c r="D2" s="17"/>
      <c r="E2" s="17"/>
    </row>
    <row r="3" spans="1:11">
      <c r="A3" s="17"/>
      <c r="B3" s="17"/>
      <c r="C3" s="17"/>
      <c r="D3" s="17"/>
      <c r="E3" s="17"/>
    </row>
    <row r="4" spans="1:11">
      <c r="A4" s="18" t="s">
        <v>0</v>
      </c>
      <c r="B4" s="18"/>
      <c r="C4" s="18"/>
      <c r="D4" s="18"/>
    </row>
    <row r="5" spans="1:11" ht="15.75">
      <c r="A5" s="53" t="s">
        <v>1</v>
      </c>
      <c r="B5" s="18"/>
      <c r="C5" s="18"/>
      <c r="D5" s="18"/>
    </row>
    <row r="6" spans="1:11" s="126" customFormat="1" ht="10.5" customHeight="1">
      <c r="A6" s="126" t="s">
        <v>477</v>
      </c>
      <c r="K6" s="127"/>
    </row>
    <row r="7" spans="1:11" s="126" customFormat="1" ht="10.5" customHeight="1">
      <c r="A7" s="126" t="s">
        <v>478</v>
      </c>
      <c r="K7" s="127"/>
    </row>
    <row r="8" spans="1:11" s="126" customFormat="1" ht="10.5" customHeight="1">
      <c r="A8" s="126" t="s">
        <v>479</v>
      </c>
      <c r="K8" s="127"/>
    </row>
    <row r="9" spans="1:11">
      <c r="A9" s="18"/>
      <c r="B9" s="18"/>
      <c r="C9" s="18"/>
      <c r="D9" s="18"/>
    </row>
    <row r="10" spans="1:11" s="20" customFormat="1" ht="16.5" customHeight="1">
      <c r="A10" s="19" t="s">
        <v>410</v>
      </c>
      <c r="B10" s="19"/>
      <c r="C10" s="19"/>
      <c r="D10" s="19"/>
      <c r="E10" s="19"/>
      <c r="K10" s="128"/>
    </row>
    <row r="11" spans="1:11" s="22" customFormat="1" ht="6.75" customHeight="1">
      <c r="A11" s="21"/>
      <c r="B11" s="21"/>
      <c r="C11" s="21"/>
      <c r="D11" s="21"/>
      <c r="E11" s="21"/>
      <c r="K11" s="86"/>
    </row>
    <row r="12" spans="1:11" s="22" customFormat="1" ht="10.5" customHeight="1">
      <c r="A12" s="21" t="s">
        <v>434</v>
      </c>
      <c r="B12" s="21"/>
      <c r="C12" s="21"/>
      <c r="D12" s="1"/>
      <c r="E12" s="1"/>
      <c r="K12" s="86"/>
    </row>
    <row r="13" spans="1:11" s="22" customFormat="1" ht="10.5" customHeight="1">
      <c r="A13" s="21"/>
      <c r="B13" s="21"/>
      <c r="C13" s="21"/>
      <c r="D13" s="1"/>
      <c r="E13" s="1"/>
      <c r="K13" s="86"/>
    </row>
    <row r="14" spans="1:11" s="19" customFormat="1" ht="25.5" customHeight="1">
      <c r="A14" s="19" t="s">
        <v>435</v>
      </c>
      <c r="K14" s="129"/>
    </row>
    <row r="15" spans="1:11" s="22" customFormat="1" ht="10.5" customHeight="1">
      <c r="A15" s="21" t="s">
        <v>480</v>
      </c>
      <c r="B15" s="21"/>
      <c r="C15" s="21"/>
      <c r="D15" s="21"/>
      <c r="E15" s="21"/>
      <c r="K15" s="86"/>
    </row>
    <row r="16" spans="1:11" s="22" customFormat="1" ht="10.5" customHeight="1" thickBot="1">
      <c r="A16" s="21" t="s">
        <v>481</v>
      </c>
      <c r="B16" s="21"/>
      <c r="C16" s="21"/>
      <c r="D16" s="21" t="s">
        <v>482</v>
      </c>
      <c r="E16" s="21"/>
      <c r="K16" s="86"/>
    </row>
    <row r="17" spans="1:12" ht="15.75" customHeight="1">
      <c r="A17" s="340" t="s">
        <v>3</v>
      </c>
      <c r="B17" s="342" t="s">
        <v>4</v>
      </c>
      <c r="C17" s="344" t="s">
        <v>5</v>
      </c>
      <c r="D17" s="346" t="s">
        <v>6</v>
      </c>
      <c r="E17" s="342" t="s">
        <v>290</v>
      </c>
      <c r="F17" s="342" t="s">
        <v>636</v>
      </c>
      <c r="G17" s="342" t="s">
        <v>223</v>
      </c>
      <c r="H17" s="342" t="s">
        <v>11</v>
      </c>
      <c r="I17" s="342" t="s">
        <v>225</v>
      </c>
      <c r="J17" s="321" t="s">
        <v>13</v>
      </c>
      <c r="K17" s="337" t="s">
        <v>14</v>
      </c>
      <c r="L17" s="324" t="s">
        <v>17</v>
      </c>
    </row>
    <row r="18" spans="1:12" ht="37.5" customHeight="1" thickBot="1">
      <c r="A18" s="341"/>
      <c r="B18" s="343"/>
      <c r="C18" s="345"/>
      <c r="D18" s="347"/>
      <c r="E18" s="343"/>
      <c r="F18" s="343"/>
      <c r="G18" s="343"/>
      <c r="H18" s="343"/>
      <c r="I18" s="343"/>
      <c r="J18" s="323"/>
      <c r="K18" s="338"/>
      <c r="L18" s="325"/>
    </row>
    <row r="19" spans="1:12" ht="16.5" thickBot="1">
      <c r="A19" s="252">
        <v>1</v>
      </c>
      <c r="B19" s="253" t="s">
        <v>634</v>
      </c>
      <c r="C19" s="254" t="s">
        <v>122</v>
      </c>
      <c r="D19" s="254" t="s">
        <v>635</v>
      </c>
      <c r="E19" s="255" t="s">
        <v>22</v>
      </c>
      <c r="F19" s="256">
        <v>12</v>
      </c>
      <c r="G19" s="256">
        <v>36</v>
      </c>
      <c r="H19" s="255">
        <v>30</v>
      </c>
      <c r="I19" s="255">
        <v>1</v>
      </c>
      <c r="J19" s="256">
        <v>100</v>
      </c>
      <c r="K19" s="257">
        <f>J19*I19</f>
        <v>100</v>
      </c>
      <c r="L19" s="258" t="s">
        <v>22</v>
      </c>
    </row>
    <row r="20" spans="1:12" ht="15.75">
      <c r="C20" s="36" t="s">
        <v>242</v>
      </c>
      <c r="K20" s="30">
        <f>SUM(K19)</f>
        <v>100</v>
      </c>
    </row>
  </sheetData>
  <mergeCells count="12">
    <mergeCell ref="A17:A18"/>
    <mergeCell ref="B17:B18"/>
    <mergeCell ref="C17:C18"/>
    <mergeCell ref="D17:D18"/>
    <mergeCell ref="E17:E18"/>
    <mergeCell ref="L17:L18"/>
    <mergeCell ref="F17:F18"/>
    <mergeCell ref="G17:G18"/>
    <mergeCell ref="H17:H18"/>
    <mergeCell ref="I17:I18"/>
    <mergeCell ref="J17:J18"/>
    <mergeCell ref="K17:K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C13" zoomScale="75" zoomScaleNormal="75" workbookViewId="0">
      <selection activeCell="L63" sqref="L63"/>
    </sheetView>
  </sheetViews>
  <sheetFormatPr defaultRowHeight="12.75"/>
  <cols>
    <col min="2" max="2" width="30.5703125" customWidth="1"/>
    <col min="3" max="3" width="26" customWidth="1"/>
    <col min="4" max="4" width="34.140625" customWidth="1"/>
    <col min="5" max="5" width="32.42578125" customWidth="1"/>
    <col min="6" max="6" width="13.85546875" customWidth="1"/>
    <col min="7" max="7" width="17" customWidth="1"/>
    <col min="8" max="8" width="19.140625" customWidth="1"/>
    <col min="9" max="9" width="21.7109375" customWidth="1"/>
    <col min="10" max="10" width="22.140625" customWidth="1"/>
    <col min="11" max="11" width="21" customWidth="1"/>
    <col min="12" max="12" width="15.85546875" customWidth="1"/>
  </cols>
  <sheetData>
    <row r="1" spans="1:12">
      <c r="A1" s="17"/>
      <c r="B1" s="17"/>
      <c r="C1" s="17"/>
      <c r="D1" s="17"/>
      <c r="E1" s="17"/>
    </row>
    <row r="2" spans="1:12">
      <c r="A2" s="17"/>
      <c r="B2" s="17"/>
      <c r="C2" s="17"/>
      <c r="D2" s="17"/>
      <c r="E2" s="17"/>
    </row>
    <row r="3" spans="1:12">
      <c r="A3" s="17"/>
      <c r="B3" s="17"/>
      <c r="C3" s="17"/>
      <c r="D3" s="17"/>
      <c r="E3" s="17"/>
    </row>
    <row r="4" spans="1:12">
      <c r="A4" s="18" t="s">
        <v>0</v>
      </c>
      <c r="B4" s="18"/>
      <c r="C4" s="18"/>
      <c r="D4" s="18"/>
    </row>
    <row r="5" spans="1:12" ht="15.75">
      <c r="A5" s="53" t="s">
        <v>1</v>
      </c>
      <c r="B5" s="18"/>
      <c r="C5" s="18"/>
      <c r="D5" s="18"/>
    </row>
    <row r="6" spans="1:12" s="126" customFormat="1" ht="10.5" customHeight="1">
      <c r="A6" s="126" t="s">
        <v>477</v>
      </c>
      <c r="L6" s="127"/>
    </row>
    <row r="7" spans="1:12" s="126" customFormat="1" ht="10.5" customHeight="1">
      <c r="A7" s="126" t="s">
        <v>478</v>
      </c>
      <c r="L7" s="127"/>
    </row>
    <row r="8" spans="1:12" s="126" customFormat="1" ht="10.5" customHeight="1">
      <c r="A8" s="126" t="s">
        <v>479</v>
      </c>
      <c r="L8" s="127"/>
    </row>
    <row r="9" spans="1:12">
      <c r="A9" s="18"/>
      <c r="B9" s="18"/>
      <c r="C9" s="18"/>
      <c r="D9" s="18"/>
    </row>
    <row r="10" spans="1:12" s="20" customFormat="1" ht="16.5" customHeight="1">
      <c r="A10" s="19" t="s">
        <v>329</v>
      </c>
      <c r="B10" s="19"/>
      <c r="C10" s="19"/>
      <c r="D10" s="19"/>
      <c r="E10" s="19"/>
      <c r="F10" s="19"/>
      <c r="L10" s="128"/>
    </row>
    <row r="11" spans="1:12" s="22" customFormat="1" ht="6.75" customHeight="1">
      <c r="A11" s="21"/>
      <c r="B11" s="21"/>
      <c r="C11" s="21"/>
      <c r="D11" s="21"/>
      <c r="E11" s="21"/>
      <c r="L11" s="86"/>
    </row>
    <row r="12" spans="1:12" s="22" customFormat="1" ht="10.5" customHeight="1">
      <c r="A12" s="21" t="s">
        <v>434</v>
      </c>
      <c r="B12" s="21"/>
      <c r="C12" s="21"/>
      <c r="D12" s="1"/>
      <c r="E12" s="1"/>
      <c r="F12" s="90"/>
      <c r="L12" s="86"/>
    </row>
    <row r="13" spans="1:12" s="22" customFormat="1" ht="10.5" customHeight="1">
      <c r="A13" s="21"/>
      <c r="B13" s="21"/>
      <c r="C13" s="21"/>
      <c r="D13" s="1"/>
      <c r="E13" s="1"/>
      <c r="F13" s="90"/>
      <c r="L13" s="86"/>
    </row>
    <row r="14" spans="1:12" s="19" customFormat="1" ht="25.5" customHeight="1">
      <c r="A14" s="19" t="s">
        <v>435</v>
      </c>
      <c r="L14" s="129"/>
    </row>
    <row r="15" spans="1:12" s="22" customFormat="1" ht="10.5" customHeight="1">
      <c r="A15" s="21" t="s">
        <v>480</v>
      </c>
      <c r="B15" s="21"/>
      <c r="C15" s="21"/>
      <c r="D15" s="21"/>
      <c r="E15" s="21"/>
      <c r="L15" s="86"/>
    </row>
    <row r="16" spans="1:12" s="22" customFormat="1" ht="10.5" customHeight="1" thickBot="1">
      <c r="A16" s="21" t="s">
        <v>481</v>
      </c>
      <c r="B16" s="21"/>
      <c r="C16" s="21"/>
      <c r="D16" s="21" t="s">
        <v>482</v>
      </c>
      <c r="E16" s="21"/>
      <c r="L16" s="86"/>
    </row>
    <row r="17" spans="1:12" ht="15.75" customHeight="1">
      <c r="A17" s="324" t="s">
        <v>3</v>
      </c>
      <c r="B17" s="327" t="s">
        <v>4</v>
      </c>
      <c r="C17" s="321" t="s">
        <v>5</v>
      </c>
      <c r="D17" s="321" t="s">
        <v>6</v>
      </c>
      <c r="E17" s="321" t="s">
        <v>7</v>
      </c>
      <c r="F17" s="321" t="s">
        <v>9</v>
      </c>
      <c r="G17" s="321" t="s">
        <v>10</v>
      </c>
      <c r="H17" s="321" t="s">
        <v>11</v>
      </c>
      <c r="I17" s="321" t="s">
        <v>12</v>
      </c>
      <c r="J17" s="321" t="s">
        <v>13</v>
      </c>
      <c r="K17" s="337" t="s">
        <v>14</v>
      </c>
    </row>
    <row r="18" spans="1:12" ht="39.950000000000003" customHeight="1" thickBot="1">
      <c r="A18" s="326"/>
      <c r="B18" s="348"/>
      <c r="C18" s="322"/>
      <c r="D18" s="322"/>
      <c r="E18" s="322"/>
      <c r="F18" s="322"/>
      <c r="G18" s="322"/>
      <c r="H18" s="322"/>
      <c r="I18" s="322"/>
      <c r="J18" s="322"/>
      <c r="K18" s="339"/>
    </row>
    <row r="19" spans="1:12" ht="15.75">
      <c r="A19" s="73">
        <v>1</v>
      </c>
      <c r="B19" s="155" t="s">
        <v>344</v>
      </c>
      <c r="C19" s="153" t="s">
        <v>226</v>
      </c>
      <c r="D19" s="153" t="s">
        <v>591</v>
      </c>
      <c r="E19" s="14">
        <v>23299</v>
      </c>
      <c r="F19" s="78">
        <v>12</v>
      </c>
      <c r="G19" s="78">
        <v>36</v>
      </c>
      <c r="H19" s="78">
        <v>30</v>
      </c>
      <c r="I19" s="78">
        <v>1</v>
      </c>
      <c r="J19" s="14">
        <v>400</v>
      </c>
      <c r="K19" s="154">
        <f>J19*I19</f>
        <v>400</v>
      </c>
      <c r="L19" s="42"/>
    </row>
    <row r="20" spans="1:12" ht="15.75">
      <c r="A20" s="60">
        <v>2</v>
      </c>
      <c r="B20" s="35" t="s">
        <v>344</v>
      </c>
      <c r="C20" s="165" t="s">
        <v>122</v>
      </c>
      <c r="D20" s="132" t="s">
        <v>593</v>
      </c>
      <c r="E20" s="89">
        <v>10075</v>
      </c>
      <c r="F20" s="133">
        <v>12</v>
      </c>
      <c r="G20" s="133">
        <v>36</v>
      </c>
      <c r="H20" s="133">
        <v>30</v>
      </c>
      <c r="I20" s="133">
        <v>1</v>
      </c>
      <c r="J20" s="89">
        <v>100</v>
      </c>
      <c r="K20" s="164">
        <f t="shared" ref="K20:K29" si="0">J20*I20</f>
        <v>100</v>
      </c>
      <c r="L20" s="42"/>
    </row>
    <row r="21" spans="1:12" ht="15.75">
      <c r="A21" s="60">
        <v>3</v>
      </c>
      <c r="B21" s="35" t="s">
        <v>344</v>
      </c>
      <c r="C21" s="165" t="s">
        <v>122</v>
      </c>
      <c r="D21" s="165" t="s">
        <v>595</v>
      </c>
      <c r="E21" s="2">
        <v>3584</v>
      </c>
      <c r="F21" s="133">
        <v>12</v>
      </c>
      <c r="G21" s="4">
        <v>36</v>
      </c>
      <c r="H21" s="4">
        <v>30</v>
      </c>
      <c r="I21" s="4">
        <v>1</v>
      </c>
      <c r="J21" s="2">
        <v>100</v>
      </c>
      <c r="K21" s="164">
        <f t="shared" si="0"/>
        <v>100</v>
      </c>
      <c r="L21" s="42"/>
    </row>
    <row r="22" spans="1:12" ht="15.75">
      <c r="A22" s="60">
        <v>4</v>
      </c>
      <c r="B22" s="35" t="s">
        <v>344</v>
      </c>
      <c r="C22" s="165" t="s">
        <v>122</v>
      </c>
      <c r="D22" s="165" t="s">
        <v>345</v>
      </c>
      <c r="E22" s="2">
        <v>4967</v>
      </c>
      <c r="F22" s="133">
        <v>12</v>
      </c>
      <c r="G22" s="4">
        <v>36</v>
      </c>
      <c r="H22" s="4">
        <v>30</v>
      </c>
      <c r="I22" s="4">
        <v>1</v>
      </c>
      <c r="J22" s="2">
        <v>100</v>
      </c>
      <c r="K22" s="164">
        <f t="shared" si="0"/>
        <v>100</v>
      </c>
      <c r="L22" s="42"/>
    </row>
    <row r="23" spans="1:12" s="17" customFormat="1" ht="15.75">
      <c r="A23" s="60">
        <v>5</v>
      </c>
      <c r="B23" s="35" t="s">
        <v>344</v>
      </c>
      <c r="C23" s="165" t="s">
        <v>122</v>
      </c>
      <c r="D23" s="165" t="s">
        <v>592</v>
      </c>
      <c r="E23" s="2">
        <v>6860</v>
      </c>
      <c r="F23" s="133">
        <v>12</v>
      </c>
      <c r="G23" s="4">
        <v>36</v>
      </c>
      <c r="H23" s="4">
        <v>30</v>
      </c>
      <c r="I23" s="4">
        <v>1</v>
      </c>
      <c r="J23" s="2">
        <v>100</v>
      </c>
      <c r="K23" s="164">
        <f t="shared" si="0"/>
        <v>100</v>
      </c>
      <c r="L23" s="56"/>
    </row>
    <row r="24" spans="1:12" ht="15.75">
      <c r="A24" s="60">
        <v>6</v>
      </c>
      <c r="B24" s="35" t="s">
        <v>344</v>
      </c>
      <c r="C24" s="165" t="s">
        <v>122</v>
      </c>
      <c r="D24" s="165" t="s">
        <v>346</v>
      </c>
      <c r="E24" s="2">
        <v>7414</v>
      </c>
      <c r="F24" s="133">
        <v>12</v>
      </c>
      <c r="G24" s="4">
        <v>36</v>
      </c>
      <c r="H24" s="4">
        <v>30</v>
      </c>
      <c r="I24" s="4">
        <v>1</v>
      </c>
      <c r="J24" s="2">
        <v>100</v>
      </c>
      <c r="K24" s="164">
        <f t="shared" si="0"/>
        <v>100</v>
      </c>
      <c r="L24" s="243"/>
    </row>
    <row r="25" spans="1:12" ht="15.75">
      <c r="A25" s="60">
        <v>7</v>
      </c>
      <c r="B25" s="35" t="s">
        <v>344</v>
      </c>
      <c r="C25" s="165" t="s">
        <v>122</v>
      </c>
      <c r="D25" s="165" t="s">
        <v>347</v>
      </c>
      <c r="E25" s="2">
        <v>4316</v>
      </c>
      <c r="F25" s="133">
        <v>12</v>
      </c>
      <c r="G25" s="4">
        <v>36</v>
      </c>
      <c r="H25" s="4">
        <v>30</v>
      </c>
      <c r="I25" s="4">
        <v>1</v>
      </c>
      <c r="J25" s="2">
        <v>100</v>
      </c>
      <c r="K25" s="164">
        <f t="shared" si="0"/>
        <v>100</v>
      </c>
      <c r="L25" s="42"/>
    </row>
    <row r="26" spans="1:12" ht="15.75">
      <c r="A26" s="60">
        <v>8</v>
      </c>
      <c r="B26" s="35" t="s">
        <v>344</v>
      </c>
      <c r="C26" s="165" t="s">
        <v>172</v>
      </c>
      <c r="D26" s="165" t="s">
        <v>597</v>
      </c>
      <c r="E26" s="2">
        <v>9909</v>
      </c>
      <c r="F26" s="133">
        <v>12</v>
      </c>
      <c r="G26" s="4">
        <v>36</v>
      </c>
      <c r="H26" s="4">
        <v>30</v>
      </c>
      <c r="I26" s="4">
        <v>1</v>
      </c>
      <c r="J26" s="2">
        <v>100</v>
      </c>
      <c r="K26" s="164">
        <f t="shared" si="0"/>
        <v>100</v>
      </c>
      <c r="L26" s="42"/>
    </row>
    <row r="27" spans="1:12" ht="15.75">
      <c r="A27" s="60">
        <v>9</v>
      </c>
      <c r="B27" s="35" t="s">
        <v>344</v>
      </c>
      <c r="C27" s="165" t="s">
        <v>172</v>
      </c>
      <c r="D27" s="165" t="s">
        <v>348</v>
      </c>
      <c r="E27" s="2">
        <v>10539</v>
      </c>
      <c r="F27" s="133">
        <v>12</v>
      </c>
      <c r="G27" s="4">
        <v>36</v>
      </c>
      <c r="H27" s="4">
        <v>30</v>
      </c>
      <c r="I27" s="4">
        <v>1</v>
      </c>
      <c r="J27" s="2">
        <v>100</v>
      </c>
      <c r="K27" s="164">
        <f t="shared" si="0"/>
        <v>100</v>
      </c>
      <c r="L27" s="242"/>
    </row>
    <row r="28" spans="1:12" ht="15.75">
      <c r="A28" s="60">
        <v>10</v>
      </c>
      <c r="B28" s="35" t="s">
        <v>344</v>
      </c>
      <c r="C28" s="165" t="s">
        <v>172</v>
      </c>
      <c r="D28" s="165" t="s">
        <v>349</v>
      </c>
      <c r="E28" s="2">
        <v>9776</v>
      </c>
      <c r="F28" s="133">
        <v>12</v>
      </c>
      <c r="G28" s="4">
        <v>36</v>
      </c>
      <c r="H28" s="4">
        <v>30</v>
      </c>
      <c r="I28" s="4">
        <v>1</v>
      </c>
      <c r="J28" s="2">
        <v>100</v>
      </c>
      <c r="K28" s="164">
        <f t="shared" si="0"/>
        <v>100</v>
      </c>
      <c r="L28" s="42"/>
    </row>
    <row r="29" spans="1:12" ht="15.75">
      <c r="A29" s="60">
        <v>11</v>
      </c>
      <c r="B29" s="35" t="s">
        <v>344</v>
      </c>
      <c r="C29" s="165" t="s">
        <v>172</v>
      </c>
      <c r="D29" s="165" t="s">
        <v>673</v>
      </c>
      <c r="E29" s="317"/>
      <c r="F29" s="133">
        <v>12</v>
      </c>
      <c r="G29" s="4">
        <v>36</v>
      </c>
      <c r="H29" s="4">
        <v>30</v>
      </c>
      <c r="I29" s="4">
        <v>1</v>
      </c>
      <c r="J29" s="2">
        <v>100</v>
      </c>
      <c r="K29" s="164">
        <f t="shared" si="0"/>
        <v>100</v>
      </c>
      <c r="L29" s="42"/>
    </row>
    <row r="30" spans="1:12" ht="15.75">
      <c r="A30" s="64"/>
      <c r="B30" s="65"/>
      <c r="C30" s="66"/>
      <c r="D30" s="66"/>
      <c r="E30" s="67"/>
      <c r="F30" s="68"/>
      <c r="G30" s="69"/>
      <c r="H30" s="69"/>
      <c r="I30" s="69"/>
      <c r="J30" s="69"/>
      <c r="K30" s="118"/>
      <c r="L30" s="42"/>
    </row>
    <row r="31" spans="1:12" ht="15.75">
      <c r="A31" s="60">
        <v>12</v>
      </c>
      <c r="B31" s="35" t="s">
        <v>350</v>
      </c>
      <c r="C31" s="165" t="s">
        <v>122</v>
      </c>
      <c r="D31" s="165" t="s">
        <v>351</v>
      </c>
      <c r="E31" s="2">
        <v>6612</v>
      </c>
      <c r="F31" s="4">
        <v>12</v>
      </c>
      <c r="G31" s="4">
        <v>36</v>
      </c>
      <c r="H31" s="4">
        <v>30</v>
      </c>
      <c r="I31" s="4">
        <v>1</v>
      </c>
      <c r="J31" s="2">
        <v>100</v>
      </c>
      <c r="K31" s="164">
        <f>J31*I31</f>
        <v>100</v>
      </c>
      <c r="L31" s="42"/>
    </row>
    <row r="32" spans="1:12" ht="15.75">
      <c r="A32" s="60">
        <v>13</v>
      </c>
      <c r="B32" s="35" t="s">
        <v>350</v>
      </c>
      <c r="C32" s="165" t="s">
        <v>172</v>
      </c>
      <c r="D32" s="165" t="s">
        <v>598</v>
      </c>
      <c r="E32" s="2">
        <v>10401</v>
      </c>
      <c r="F32" s="4">
        <v>12</v>
      </c>
      <c r="G32" s="4">
        <v>36</v>
      </c>
      <c r="H32" s="4">
        <v>30</v>
      </c>
      <c r="I32" s="4">
        <v>1</v>
      </c>
      <c r="J32" s="2">
        <v>100</v>
      </c>
      <c r="K32" s="164">
        <f>J32*I32</f>
        <v>100</v>
      </c>
      <c r="L32" s="42"/>
    </row>
    <row r="33" spans="1:12" ht="15.75">
      <c r="A33" s="64"/>
      <c r="B33" s="65"/>
      <c r="C33" s="66"/>
      <c r="D33" s="66"/>
      <c r="E33" s="67"/>
      <c r="F33" s="68"/>
      <c r="G33" s="69"/>
      <c r="H33" s="69"/>
      <c r="I33" s="69"/>
      <c r="J33" s="69"/>
      <c r="K33" s="118"/>
      <c r="L33" s="42"/>
    </row>
    <row r="34" spans="1:12" ht="15.75">
      <c r="A34" s="60">
        <v>14</v>
      </c>
      <c r="B34" s="35" t="s">
        <v>352</v>
      </c>
      <c r="C34" s="165" t="s">
        <v>122</v>
      </c>
      <c r="D34" s="165" t="s">
        <v>353</v>
      </c>
      <c r="E34" s="2">
        <v>6357</v>
      </c>
      <c r="F34" s="4">
        <v>12</v>
      </c>
      <c r="G34" s="4">
        <v>36</v>
      </c>
      <c r="H34" s="4">
        <v>30</v>
      </c>
      <c r="I34" s="4">
        <v>1</v>
      </c>
      <c r="J34" s="2">
        <v>100</v>
      </c>
      <c r="K34" s="164">
        <f>J34*I34</f>
        <v>100</v>
      </c>
      <c r="L34" s="42"/>
    </row>
    <row r="35" spans="1:12" ht="15.75">
      <c r="A35" s="60">
        <v>15</v>
      </c>
      <c r="B35" s="35" t="s">
        <v>352</v>
      </c>
      <c r="C35" s="165" t="s">
        <v>172</v>
      </c>
      <c r="D35" s="165" t="s">
        <v>354</v>
      </c>
      <c r="E35" s="2">
        <v>5742</v>
      </c>
      <c r="F35" s="4">
        <v>12</v>
      </c>
      <c r="G35" s="4">
        <v>36</v>
      </c>
      <c r="H35" s="4">
        <v>30</v>
      </c>
      <c r="I35" s="4">
        <v>1</v>
      </c>
      <c r="J35" s="2">
        <v>100</v>
      </c>
      <c r="K35" s="164">
        <f>J35*I35</f>
        <v>100</v>
      </c>
      <c r="L35" s="42"/>
    </row>
    <row r="36" spans="1:12" ht="15.75">
      <c r="A36" s="64"/>
      <c r="B36" s="65"/>
      <c r="C36" s="66"/>
      <c r="D36" s="66"/>
      <c r="E36" s="67"/>
      <c r="F36" s="68"/>
      <c r="G36" s="69"/>
      <c r="H36" s="69"/>
      <c r="I36" s="69"/>
      <c r="J36" s="69"/>
      <c r="K36" s="118"/>
      <c r="L36" s="42"/>
    </row>
    <row r="37" spans="1:12" ht="15.75">
      <c r="A37" s="152">
        <v>16</v>
      </c>
      <c r="B37" s="163" t="s">
        <v>521</v>
      </c>
      <c r="C37" s="165" t="s">
        <v>122</v>
      </c>
      <c r="D37" s="99" t="s">
        <v>522</v>
      </c>
      <c r="E37" s="101">
        <v>4245</v>
      </c>
      <c r="F37" s="4">
        <v>12</v>
      </c>
      <c r="G37" s="4">
        <v>36</v>
      </c>
      <c r="H37" s="4">
        <v>30</v>
      </c>
      <c r="I37" s="4">
        <v>1</v>
      </c>
      <c r="J37" s="103">
        <v>100</v>
      </c>
      <c r="K37" s="164">
        <v>100</v>
      </c>
      <c r="L37" s="42"/>
    </row>
    <row r="38" spans="1:12" s="17" customFormat="1" ht="15.75">
      <c r="A38" s="152">
        <v>17</v>
      </c>
      <c r="B38" s="163" t="s">
        <v>521</v>
      </c>
      <c r="C38" s="165" t="s">
        <v>122</v>
      </c>
      <c r="D38" s="99" t="s">
        <v>523</v>
      </c>
      <c r="E38" s="101">
        <v>4684</v>
      </c>
      <c r="F38" s="4">
        <v>12</v>
      </c>
      <c r="G38" s="4">
        <v>36</v>
      </c>
      <c r="H38" s="4">
        <v>30</v>
      </c>
      <c r="I38" s="4">
        <v>1</v>
      </c>
      <c r="J38" s="103">
        <v>100</v>
      </c>
      <c r="K38" s="164">
        <v>100</v>
      </c>
      <c r="L38" s="246"/>
    </row>
    <row r="39" spans="1:12" ht="15.75">
      <c r="A39" s="151"/>
      <c r="B39" s="157"/>
      <c r="C39" s="158"/>
      <c r="D39" s="158"/>
      <c r="E39" s="159"/>
      <c r="F39" s="160"/>
      <c r="G39" s="161"/>
      <c r="H39" s="161"/>
      <c r="I39" s="161"/>
      <c r="J39" s="161"/>
      <c r="K39" s="162"/>
      <c r="L39" s="42"/>
    </row>
    <row r="40" spans="1:12" ht="15.75">
      <c r="A40" s="60">
        <v>18</v>
      </c>
      <c r="B40" s="165" t="s">
        <v>355</v>
      </c>
      <c r="C40" s="165" t="s">
        <v>122</v>
      </c>
      <c r="D40" s="165" t="s">
        <v>356</v>
      </c>
      <c r="E40" s="2">
        <v>6231</v>
      </c>
      <c r="F40" s="4">
        <v>12</v>
      </c>
      <c r="G40" s="4">
        <v>36</v>
      </c>
      <c r="H40" s="4">
        <v>30</v>
      </c>
      <c r="I40" s="4">
        <v>1</v>
      </c>
      <c r="J40" s="2">
        <v>100</v>
      </c>
      <c r="K40" s="164">
        <f>J40*I40</f>
        <v>100</v>
      </c>
      <c r="L40" s="42"/>
    </row>
    <row r="41" spans="1:12" ht="15.75">
      <c r="A41" s="60">
        <v>19</v>
      </c>
      <c r="B41" s="165" t="s">
        <v>355</v>
      </c>
      <c r="C41" s="165" t="s">
        <v>122</v>
      </c>
      <c r="D41" s="99" t="s">
        <v>556</v>
      </c>
      <c r="E41" s="101">
        <v>4126</v>
      </c>
      <c r="F41" s="4">
        <v>12</v>
      </c>
      <c r="G41" s="4">
        <v>36</v>
      </c>
      <c r="H41" s="4">
        <v>30</v>
      </c>
      <c r="I41" s="4">
        <v>1</v>
      </c>
      <c r="J41" s="2">
        <v>100</v>
      </c>
      <c r="K41" s="164">
        <f>J41*I41</f>
        <v>100</v>
      </c>
      <c r="L41" s="242"/>
    </row>
    <row r="42" spans="1:12" ht="16.5" thickBot="1">
      <c r="A42" s="151"/>
      <c r="B42" s="157"/>
      <c r="C42" s="158"/>
      <c r="D42" s="158"/>
      <c r="E42" s="159"/>
      <c r="F42" s="160"/>
      <c r="G42" s="161"/>
      <c r="H42" s="161"/>
      <c r="I42" s="161"/>
      <c r="J42" s="161"/>
      <c r="K42" s="162"/>
      <c r="L42" s="43"/>
    </row>
    <row r="43" spans="1:12" ht="15.75">
      <c r="A43" s="60">
        <v>20</v>
      </c>
      <c r="B43" s="155" t="s">
        <v>338</v>
      </c>
      <c r="C43" s="153" t="s">
        <v>226</v>
      </c>
      <c r="D43" s="153" t="s">
        <v>622</v>
      </c>
      <c r="E43" s="14">
        <v>21225</v>
      </c>
      <c r="F43" s="78">
        <v>12</v>
      </c>
      <c r="G43" s="78">
        <v>36</v>
      </c>
      <c r="H43" s="78">
        <v>30</v>
      </c>
      <c r="I43" s="78">
        <v>1</v>
      </c>
      <c r="J43" s="14">
        <v>400</v>
      </c>
      <c r="K43" s="154">
        <f t="shared" ref="K43:K52" si="1">J43*I43</f>
        <v>400</v>
      </c>
      <c r="L43" s="43"/>
    </row>
    <row r="44" spans="1:12" ht="15.75">
      <c r="A44" s="60">
        <v>21</v>
      </c>
      <c r="B44" s="35" t="s">
        <v>338</v>
      </c>
      <c r="C44" s="165" t="s">
        <v>19</v>
      </c>
      <c r="D44" s="165" t="s">
        <v>339</v>
      </c>
      <c r="E44" s="2">
        <v>8697</v>
      </c>
      <c r="F44" s="4">
        <v>12</v>
      </c>
      <c r="G44" s="4">
        <v>36</v>
      </c>
      <c r="H44" s="4">
        <v>30</v>
      </c>
      <c r="I44" s="4">
        <v>1</v>
      </c>
      <c r="J44" s="2">
        <v>200</v>
      </c>
      <c r="K44" s="164">
        <f t="shared" si="1"/>
        <v>200</v>
      </c>
      <c r="L44" s="43"/>
    </row>
    <row r="45" spans="1:12" ht="15.75">
      <c r="A45" s="60">
        <v>22</v>
      </c>
      <c r="B45" s="35" t="s">
        <v>338</v>
      </c>
      <c r="C45" s="165" t="s">
        <v>122</v>
      </c>
      <c r="D45" s="165" t="s">
        <v>524</v>
      </c>
      <c r="E45" s="2">
        <v>6535</v>
      </c>
      <c r="F45" s="4">
        <v>12</v>
      </c>
      <c r="G45" s="4">
        <v>36</v>
      </c>
      <c r="H45" s="4">
        <v>30</v>
      </c>
      <c r="I45" s="4">
        <v>1</v>
      </c>
      <c r="J45" s="2">
        <v>100</v>
      </c>
      <c r="K45" s="164">
        <v>100</v>
      </c>
      <c r="L45" s="43"/>
    </row>
    <row r="46" spans="1:12" ht="15.75">
      <c r="A46" s="60">
        <v>23</v>
      </c>
      <c r="B46" s="35" t="s">
        <v>338</v>
      </c>
      <c r="C46" s="165" t="s">
        <v>122</v>
      </c>
      <c r="D46" s="165" t="s">
        <v>340</v>
      </c>
      <c r="E46" s="2">
        <v>6491</v>
      </c>
      <c r="F46" s="4">
        <v>12</v>
      </c>
      <c r="G46" s="4">
        <v>36</v>
      </c>
      <c r="H46" s="4">
        <v>30</v>
      </c>
      <c r="I46" s="4">
        <v>1</v>
      </c>
      <c r="J46" s="2">
        <v>100</v>
      </c>
      <c r="K46" s="164">
        <f t="shared" si="1"/>
        <v>100</v>
      </c>
      <c r="L46" s="43"/>
    </row>
    <row r="47" spans="1:12" ht="15.75">
      <c r="A47" s="60">
        <v>24</v>
      </c>
      <c r="B47" s="35" t="s">
        <v>338</v>
      </c>
      <c r="C47" s="165" t="s">
        <v>122</v>
      </c>
      <c r="D47" s="165" t="s">
        <v>498</v>
      </c>
      <c r="E47" s="2">
        <v>6348</v>
      </c>
      <c r="F47" s="4">
        <v>12</v>
      </c>
      <c r="G47" s="4">
        <v>36</v>
      </c>
      <c r="H47" s="4">
        <v>30</v>
      </c>
      <c r="I47" s="4">
        <v>1</v>
      </c>
      <c r="J47" s="2">
        <v>100</v>
      </c>
      <c r="K47" s="164">
        <f t="shared" si="1"/>
        <v>100</v>
      </c>
      <c r="L47" s="43"/>
    </row>
    <row r="48" spans="1:12" ht="15.75">
      <c r="A48" s="60">
        <v>25</v>
      </c>
      <c r="B48" s="35" t="s">
        <v>338</v>
      </c>
      <c r="C48" s="165" t="s">
        <v>122</v>
      </c>
      <c r="D48" s="165" t="s">
        <v>341</v>
      </c>
      <c r="E48" s="2">
        <v>11715</v>
      </c>
      <c r="F48" s="4">
        <v>12</v>
      </c>
      <c r="G48" s="4">
        <v>36</v>
      </c>
      <c r="H48" s="4">
        <v>30</v>
      </c>
      <c r="I48" s="4">
        <v>1</v>
      </c>
      <c r="J48" s="2">
        <v>100</v>
      </c>
      <c r="K48" s="164">
        <f t="shared" si="1"/>
        <v>100</v>
      </c>
      <c r="L48" s="43"/>
    </row>
    <row r="49" spans="1:12" s="17" customFormat="1" ht="15.75">
      <c r="A49" s="60">
        <v>26</v>
      </c>
      <c r="B49" s="35" t="s">
        <v>338</v>
      </c>
      <c r="C49" s="165" t="s">
        <v>172</v>
      </c>
      <c r="D49" s="165" t="s">
        <v>492</v>
      </c>
      <c r="E49" s="2">
        <v>9979</v>
      </c>
      <c r="F49" s="4">
        <v>12</v>
      </c>
      <c r="G49" s="4">
        <v>36</v>
      </c>
      <c r="H49" s="4">
        <v>30</v>
      </c>
      <c r="I49" s="4">
        <v>1</v>
      </c>
      <c r="J49" s="2">
        <v>100</v>
      </c>
      <c r="K49" s="164">
        <f t="shared" si="1"/>
        <v>100</v>
      </c>
      <c r="L49" s="149"/>
    </row>
    <row r="50" spans="1:12" s="17" customFormat="1" ht="15.75">
      <c r="A50" s="60">
        <v>27</v>
      </c>
      <c r="B50" s="35" t="s">
        <v>338</v>
      </c>
      <c r="C50" s="165" t="s">
        <v>172</v>
      </c>
      <c r="D50" s="165" t="s">
        <v>558</v>
      </c>
      <c r="E50" s="2">
        <v>8247</v>
      </c>
      <c r="F50" s="4">
        <v>12</v>
      </c>
      <c r="G50" s="4">
        <v>36</v>
      </c>
      <c r="H50" s="4">
        <v>30</v>
      </c>
      <c r="I50" s="4">
        <v>1</v>
      </c>
      <c r="J50" s="2">
        <v>100</v>
      </c>
      <c r="K50" s="164">
        <f t="shared" si="1"/>
        <v>100</v>
      </c>
      <c r="L50" s="149"/>
    </row>
    <row r="51" spans="1:12" s="17" customFormat="1" ht="15.75">
      <c r="A51" s="60">
        <v>28</v>
      </c>
      <c r="B51" s="35" t="s">
        <v>338</v>
      </c>
      <c r="C51" s="165" t="s">
        <v>172</v>
      </c>
      <c r="D51" s="165" t="s">
        <v>559</v>
      </c>
      <c r="E51" s="2">
        <v>5850</v>
      </c>
      <c r="F51" s="4">
        <v>12</v>
      </c>
      <c r="G51" s="4">
        <v>36</v>
      </c>
      <c r="H51" s="4">
        <v>30</v>
      </c>
      <c r="I51" s="4">
        <v>1</v>
      </c>
      <c r="J51" s="2">
        <v>100</v>
      </c>
      <c r="K51" s="164">
        <f t="shared" si="1"/>
        <v>100</v>
      </c>
      <c r="L51" s="149"/>
    </row>
    <row r="52" spans="1:12" ht="15.75">
      <c r="A52" s="60">
        <v>29</v>
      </c>
      <c r="B52" s="35" t="s">
        <v>338</v>
      </c>
      <c r="C52" s="165" t="s">
        <v>172</v>
      </c>
      <c r="D52" s="165" t="s">
        <v>493</v>
      </c>
      <c r="E52" s="2">
        <v>10462</v>
      </c>
      <c r="F52" s="4">
        <v>12</v>
      </c>
      <c r="G52" s="4">
        <v>36</v>
      </c>
      <c r="H52" s="4">
        <v>30</v>
      </c>
      <c r="I52" s="4">
        <v>1</v>
      </c>
      <c r="J52" s="2">
        <v>100</v>
      </c>
      <c r="K52" s="164">
        <f t="shared" si="1"/>
        <v>100</v>
      </c>
      <c r="L52" s="43"/>
    </row>
    <row r="53" spans="1:12" ht="15.75">
      <c r="A53" s="313">
        <v>30</v>
      </c>
      <c r="B53" s="314" t="s">
        <v>342</v>
      </c>
      <c r="C53" s="99" t="s">
        <v>122</v>
      </c>
      <c r="D53" s="99" t="s">
        <v>596</v>
      </c>
      <c r="E53" s="101">
        <v>6291</v>
      </c>
      <c r="F53" s="103">
        <v>12</v>
      </c>
      <c r="G53" s="103">
        <v>36</v>
      </c>
      <c r="H53" s="103">
        <v>30</v>
      </c>
      <c r="I53" s="103">
        <v>1</v>
      </c>
      <c r="J53" s="101">
        <v>100</v>
      </c>
      <c r="K53" s="315">
        <f>J53*I53</f>
        <v>100</v>
      </c>
    </row>
    <row r="54" spans="1:12" ht="15.75">
      <c r="A54" s="270">
        <v>29</v>
      </c>
      <c r="B54" s="165" t="s">
        <v>342</v>
      </c>
      <c r="C54" s="165" t="s">
        <v>122</v>
      </c>
      <c r="D54" s="165" t="s">
        <v>343</v>
      </c>
      <c r="E54" s="2">
        <v>6786</v>
      </c>
      <c r="F54" s="4">
        <v>12</v>
      </c>
      <c r="G54" s="4">
        <v>36</v>
      </c>
      <c r="H54" s="4">
        <v>30</v>
      </c>
      <c r="I54" s="4">
        <v>1</v>
      </c>
      <c r="J54" s="2">
        <v>100</v>
      </c>
      <c r="K54" s="2">
        <f>J54*I54</f>
        <v>100</v>
      </c>
    </row>
    <row r="55" spans="1:12" ht="15.75">
      <c r="A55" s="270">
        <v>31</v>
      </c>
      <c r="B55" s="165" t="s">
        <v>668</v>
      </c>
      <c r="C55" s="165" t="s">
        <v>122</v>
      </c>
      <c r="D55" s="165" t="s">
        <v>669</v>
      </c>
      <c r="E55" s="316"/>
      <c r="F55" s="4">
        <v>12</v>
      </c>
      <c r="G55" s="4">
        <v>36</v>
      </c>
      <c r="H55" s="4">
        <v>30</v>
      </c>
      <c r="I55" s="4">
        <v>1</v>
      </c>
      <c r="J55" s="2">
        <v>100</v>
      </c>
      <c r="K55" s="2">
        <v>100</v>
      </c>
    </row>
    <row r="57" spans="1:12" ht="15.75">
      <c r="C57" s="36" t="s">
        <v>242</v>
      </c>
      <c r="D57" s="36"/>
      <c r="E57" s="30">
        <f>SUM(E19:E55)</f>
        <v>247763</v>
      </c>
      <c r="F57" s="30"/>
      <c r="G57" s="30"/>
      <c r="H57" s="30"/>
      <c r="I57" s="30"/>
      <c r="J57" s="30"/>
      <c r="K57" s="30">
        <f>SUM(K19:K55)</f>
        <v>3900</v>
      </c>
    </row>
  </sheetData>
  <autoFilter ref="A17:K18"/>
  <mergeCells count="11">
    <mergeCell ref="J17:J18"/>
    <mergeCell ref="K17:K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7" right="0.7" top="0.75" bottom="0.75" header="0.3" footer="0.3"/>
  <pageSetup paperSize="9"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opLeftCell="A25" zoomScale="75" workbookViewId="0">
      <selection activeCell="F113" sqref="F113"/>
    </sheetView>
  </sheetViews>
  <sheetFormatPr defaultRowHeight="15"/>
  <cols>
    <col min="1" max="1" width="5.85546875" style="52" customWidth="1"/>
    <col min="2" max="2" width="32.140625" style="52" customWidth="1"/>
    <col min="3" max="3" width="19.28515625" style="52" customWidth="1"/>
    <col min="4" max="4" width="34" style="52" customWidth="1"/>
    <col min="5" max="5" width="22.140625" style="52" customWidth="1"/>
    <col min="6" max="6" width="14" style="52" customWidth="1"/>
    <col min="7" max="7" width="12.42578125" style="52" customWidth="1"/>
    <col min="8" max="8" width="16" style="52" customWidth="1"/>
    <col min="9" max="9" width="15.28515625" style="52" customWidth="1"/>
    <col min="10" max="10" width="14.42578125" style="52" customWidth="1"/>
    <col min="11" max="11" width="18.42578125" style="52" customWidth="1"/>
    <col min="12" max="16384" width="9.140625" style="52"/>
  </cols>
  <sheetData>
    <row r="1" spans="1:12" customFormat="1" ht="12.75">
      <c r="A1" s="17"/>
      <c r="B1" s="17"/>
      <c r="C1" s="17"/>
      <c r="D1" s="17"/>
      <c r="E1" s="17"/>
    </row>
    <row r="2" spans="1:12" customFormat="1" ht="12.75">
      <c r="A2" s="17"/>
      <c r="B2" s="17"/>
      <c r="C2" s="17"/>
      <c r="D2" s="17"/>
      <c r="E2" s="17"/>
    </row>
    <row r="3" spans="1:12" customFormat="1" ht="12.75">
      <c r="A3" s="17"/>
      <c r="B3" s="17"/>
      <c r="C3" s="17"/>
      <c r="D3" s="17"/>
      <c r="E3" s="17"/>
    </row>
    <row r="4" spans="1:12" customFormat="1" ht="12.75">
      <c r="A4" s="18" t="s">
        <v>0</v>
      </c>
      <c r="B4" s="18"/>
      <c r="C4" s="18"/>
      <c r="D4" s="18"/>
    </row>
    <row r="5" spans="1:12" customFormat="1" ht="15.75">
      <c r="A5" s="53" t="s">
        <v>1</v>
      </c>
      <c r="B5" s="18"/>
      <c r="C5" s="18"/>
      <c r="D5" s="18"/>
    </row>
    <row r="6" spans="1:12" s="126" customFormat="1" ht="10.5" customHeight="1">
      <c r="A6" s="126" t="s">
        <v>477</v>
      </c>
      <c r="L6" s="127"/>
    </row>
    <row r="7" spans="1:12" s="126" customFormat="1" ht="10.5" customHeight="1">
      <c r="A7" s="126" t="s">
        <v>478</v>
      </c>
      <c r="L7" s="127"/>
    </row>
    <row r="8" spans="1:12" s="126" customFormat="1" ht="10.5" customHeight="1">
      <c r="A8" s="126" t="s">
        <v>479</v>
      </c>
      <c r="L8" s="127"/>
    </row>
    <row r="9" spans="1:12" customFormat="1" ht="12.75">
      <c r="A9" s="18"/>
      <c r="B9" s="18"/>
      <c r="C9" s="18"/>
      <c r="D9" s="18"/>
    </row>
    <row r="10" spans="1:12" s="20" customFormat="1" ht="16.5" customHeight="1">
      <c r="A10" s="19" t="s">
        <v>329</v>
      </c>
      <c r="B10" s="19"/>
      <c r="C10" s="19"/>
      <c r="D10" s="19"/>
      <c r="E10" s="19"/>
      <c r="F10" s="19"/>
      <c r="L10" s="128"/>
    </row>
    <row r="11" spans="1:12" s="22" customFormat="1" ht="6.75" customHeight="1">
      <c r="A11" s="21"/>
      <c r="B11" s="21"/>
      <c r="C11" s="21"/>
      <c r="D11" s="21"/>
      <c r="E11" s="21"/>
      <c r="L11" s="86"/>
    </row>
    <row r="12" spans="1:12" s="22" customFormat="1" ht="10.5" customHeight="1">
      <c r="A12" s="21" t="s">
        <v>434</v>
      </c>
      <c r="B12" s="21"/>
      <c r="C12" s="21"/>
      <c r="D12" s="1"/>
      <c r="E12" s="1"/>
      <c r="F12" s="90"/>
      <c r="L12" s="86"/>
    </row>
    <row r="13" spans="1:12" s="22" customFormat="1" ht="10.5" customHeight="1">
      <c r="A13" s="21"/>
      <c r="B13" s="21"/>
      <c r="C13" s="21"/>
      <c r="D13" s="1"/>
      <c r="E13" s="1"/>
      <c r="F13" s="90"/>
      <c r="L13" s="86"/>
    </row>
    <row r="14" spans="1:12" s="19" customFormat="1" ht="25.5" customHeight="1">
      <c r="A14" s="19" t="s">
        <v>435</v>
      </c>
      <c r="L14" s="129"/>
    </row>
    <row r="15" spans="1:12" s="22" customFormat="1" ht="10.5" customHeight="1">
      <c r="A15" s="21" t="s">
        <v>480</v>
      </c>
      <c r="B15" s="21"/>
      <c r="C15" s="21"/>
      <c r="D15" s="21"/>
      <c r="E15" s="21"/>
      <c r="L15" s="86"/>
    </row>
    <row r="16" spans="1:12" s="22" customFormat="1" ht="10.5" customHeight="1" thickBot="1">
      <c r="A16" s="21" t="s">
        <v>481</v>
      </c>
      <c r="B16" s="21"/>
      <c r="C16" s="21"/>
      <c r="D16" s="21" t="s">
        <v>482</v>
      </c>
      <c r="E16" s="21"/>
      <c r="L16" s="86"/>
    </row>
    <row r="17" spans="1:12" ht="15.75" customHeight="1">
      <c r="A17" s="349" t="s">
        <v>3</v>
      </c>
      <c r="B17" s="351" t="s">
        <v>4</v>
      </c>
      <c r="C17" s="351" t="s">
        <v>5</v>
      </c>
      <c r="D17" s="351" t="s">
        <v>6</v>
      </c>
      <c r="E17" s="351" t="s">
        <v>7</v>
      </c>
      <c r="F17" s="351" t="s">
        <v>9</v>
      </c>
      <c r="G17" s="351" t="s">
        <v>10</v>
      </c>
      <c r="H17" s="351" t="s">
        <v>11</v>
      </c>
      <c r="I17" s="351" t="s">
        <v>12</v>
      </c>
      <c r="J17" s="321" t="s">
        <v>13</v>
      </c>
      <c r="K17" s="337" t="s">
        <v>14</v>
      </c>
    </row>
    <row r="18" spans="1:12" ht="39.950000000000003" customHeight="1" thickBot="1">
      <c r="A18" s="350"/>
      <c r="B18" s="352"/>
      <c r="C18" s="352"/>
      <c r="D18" s="352"/>
      <c r="E18" s="352"/>
      <c r="F18" s="352"/>
      <c r="G18" s="352"/>
      <c r="H18" s="352"/>
      <c r="I18" s="352"/>
      <c r="J18" s="323"/>
      <c r="K18" s="338"/>
    </row>
    <row r="19" spans="1:12" ht="17.25" customHeight="1">
      <c r="A19" s="174">
        <v>1</v>
      </c>
      <c r="B19" s="144" t="s">
        <v>357</v>
      </c>
      <c r="C19" s="153" t="s">
        <v>122</v>
      </c>
      <c r="D19" s="153" t="s">
        <v>358</v>
      </c>
      <c r="E19" s="14">
        <v>5670</v>
      </c>
      <c r="F19" s="78">
        <v>12</v>
      </c>
      <c r="G19" s="78">
        <v>36</v>
      </c>
      <c r="H19" s="78">
        <v>30</v>
      </c>
      <c r="I19" s="78">
        <v>1</v>
      </c>
      <c r="J19" s="47">
        <v>100</v>
      </c>
      <c r="K19" s="145">
        <f>J19*I19</f>
        <v>100</v>
      </c>
    </row>
    <row r="20" spans="1:12" s="33" customFormat="1" ht="17.25" customHeight="1">
      <c r="A20" s="211">
        <v>2</v>
      </c>
      <c r="B20" s="3" t="s">
        <v>357</v>
      </c>
      <c r="C20" s="165" t="s">
        <v>122</v>
      </c>
      <c r="D20" s="132" t="s">
        <v>512</v>
      </c>
      <c r="E20" s="89">
        <v>4786</v>
      </c>
      <c r="F20" s="133">
        <v>12</v>
      </c>
      <c r="G20" s="133">
        <v>36</v>
      </c>
      <c r="H20" s="133">
        <v>30</v>
      </c>
      <c r="I20" s="133">
        <v>1</v>
      </c>
      <c r="J20" s="229">
        <v>100</v>
      </c>
      <c r="K20" s="168">
        <f>J20*I20</f>
        <v>100</v>
      </c>
      <c r="L20" s="208"/>
    </row>
    <row r="21" spans="1:12" ht="17.25" customHeight="1">
      <c r="A21" s="64"/>
      <c r="B21" s="173"/>
      <c r="C21" s="66"/>
      <c r="D21" s="66"/>
      <c r="E21" s="67"/>
      <c r="F21" s="68"/>
      <c r="G21" s="69"/>
      <c r="H21" s="69"/>
      <c r="I21" s="69"/>
      <c r="J21" s="69"/>
      <c r="K21" s="118"/>
    </row>
    <row r="22" spans="1:12" ht="15.75" customHeight="1">
      <c r="A22" s="84">
        <v>3</v>
      </c>
      <c r="B22" s="82" t="s">
        <v>359</v>
      </c>
      <c r="C22" s="165" t="s">
        <v>226</v>
      </c>
      <c r="D22" s="165" t="s">
        <v>360</v>
      </c>
      <c r="E22" s="2">
        <v>28569</v>
      </c>
      <c r="F22" s="4">
        <v>12</v>
      </c>
      <c r="G22" s="4">
        <v>36</v>
      </c>
      <c r="H22" s="4">
        <v>30</v>
      </c>
      <c r="I22" s="4">
        <v>1</v>
      </c>
      <c r="J22" s="167">
        <v>400</v>
      </c>
      <c r="K22" s="168">
        <f>J22*I22</f>
        <v>400</v>
      </c>
    </row>
    <row r="23" spans="1:12" ht="15.75" customHeight="1">
      <c r="A23" s="84">
        <v>4</v>
      </c>
      <c r="B23" s="82" t="s">
        <v>359</v>
      </c>
      <c r="C23" s="165" t="s">
        <v>226</v>
      </c>
      <c r="D23" s="165" t="s">
        <v>361</v>
      </c>
      <c r="E23" s="2">
        <v>24220</v>
      </c>
      <c r="F23" s="4">
        <v>12</v>
      </c>
      <c r="G23" s="4">
        <v>36</v>
      </c>
      <c r="H23" s="4">
        <v>30</v>
      </c>
      <c r="I23" s="4">
        <v>1</v>
      </c>
      <c r="J23" s="167">
        <v>400</v>
      </c>
      <c r="K23" s="168">
        <f t="shared" ref="K23:K102" si="0">J23*I23</f>
        <v>400</v>
      </c>
    </row>
    <row r="24" spans="1:12" ht="15.75">
      <c r="A24" s="84">
        <v>5</v>
      </c>
      <c r="B24" s="82" t="s">
        <v>359</v>
      </c>
      <c r="C24" s="165" t="s">
        <v>19</v>
      </c>
      <c r="D24" s="3" t="s">
        <v>362</v>
      </c>
      <c r="E24" s="2">
        <v>7611</v>
      </c>
      <c r="F24" s="4">
        <v>12</v>
      </c>
      <c r="G24" s="4">
        <v>36</v>
      </c>
      <c r="H24" s="4">
        <v>30</v>
      </c>
      <c r="I24" s="4">
        <v>1</v>
      </c>
      <c r="J24" s="167">
        <v>200</v>
      </c>
      <c r="K24" s="168">
        <f t="shared" si="0"/>
        <v>200</v>
      </c>
    </row>
    <row r="25" spans="1:12" ht="15.75">
      <c r="A25" s="84">
        <v>6</v>
      </c>
      <c r="B25" s="82" t="s">
        <v>359</v>
      </c>
      <c r="C25" s="165" t="s">
        <v>19</v>
      </c>
      <c r="D25" s="3" t="s">
        <v>363</v>
      </c>
      <c r="E25" s="2">
        <v>7249</v>
      </c>
      <c r="F25" s="4">
        <v>12</v>
      </c>
      <c r="G25" s="4">
        <v>36</v>
      </c>
      <c r="H25" s="4">
        <v>30</v>
      </c>
      <c r="I25" s="4">
        <v>1</v>
      </c>
      <c r="J25" s="167">
        <v>200</v>
      </c>
      <c r="K25" s="168">
        <f t="shared" si="0"/>
        <v>200</v>
      </c>
    </row>
    <row r="26" spans="1:12" ht="15.75">
      <c r="A26" s="84">
        <v>7</v>
      </c>
      <c r="B26" s="82" t="s">
        <v>359</v>
      </c>
      <c r="C26" s="165" t="s">
        <v>19</v>
      </c>
      <c r="D26" s="3" t="s">
        <v>364</v>
      </c>
      <c r="E26" s="2">
        <v>8314</v>
      </c>
      <c r="F26" s="4">
        <v>12</v>
      </c>
      <c r="G26" s="4">
        <v>36</v>
      </c>
      <c r="H26" s="4">
        <v>30</v>
      </c>
      <c r="I26" s="4">
        <v>1</v>
      </c>
      <c r="J26" s="167">
        <v>200</v>
      </c>
      <c r="K26" s="168">
        <f t="shared" si="0"/>
        <v>200</v>
      </c>
    </row>
    <row r="27" spans="1:12" ht="15.75">
      <c r="A27" s="84">
        <v>8</v>
      </c>
      <c r="B27" s="82" t="s">
        <v>359</v>
      </c>
      <c r="C27" s="165" t="s">
        <v>19</v>
      </c>
      <c r="D27" s="3" t="s">
        <v>365</v>
      </c>
      <c r="E27" s="2">
        <v>8332</v>
      </c>
      <c r="F27" s="4">
        <v>12</v>
      </c>
      <c r="G27" s="4">
        <v>36</v>
      </c>
      <c r="H27" s="4">
        <v>30</v>
      </c>
      <c r="I27" s="4">
        <v>1</v>
      </c>
      <c r="J27" s="167">
        <v>200</v>
      </c>
      <c r="K27" s="168">
        <f>J27*I27</f>
        <v>200</v>
      </c>
    </row>
    <row r="28" spans="1:12" ht="15.75">
      <c r="A28" s="84">
        <v>9</v>
      </c>
      <c r="B28" s="82" t="s">
        <v>359</v>
      </c>
      <c r="C28" s="165" t="s">
        <v>19</v>
      </c>
      <c r="D28" s="3" t="s">
        <v>366</v>
      </c>
      <c r="E28" s="2">
        <v>8075</v>
      </c>
      <c r="F28" s="4">
        <v>12</v>
      </c>
      <c r="G28" s="4">
        <v>36</v>
      </c>
      <c r="H28" s="4">
        <v>30</v>
      </c>
      <c r="I28" s="4">
        <v>1</v>
      </c>
      <c r="J28" s="167">
        <v>200</v>
      </c>
      <c r="K28" s="168">
        <f t="shared" si="0"/>
        <v>200</v>
      </c>
    </row>
    <row r="29" spans="1:12" ht="15.75">
      <c r="A29" s="84">
        <v>10</v>
      </c>
      <c r="B29" s="82" t="s">
        <v>359</v>
      </c>
      <c r="C29" s="165" t="s">
        <v>19</v>
      </c>
      <c r="D29" s="3" t="s">
        <v>367</v>
      </c>
      <c r="E29" s="2">
        <v>11484</v>
      </c>
      <c r="F29" s="4">
        <v>12</v>
      </c>
      <c r="G29" s="4">
        <v>36</v>
      </c>
      <c r="H29" s="4">
        <v>30</v>
      </c>
      <c r="I29" s="4">
        <v>1</v>
      </c>
      <c r="J29" s="167">
        <v>200</v>
      </c>
      <c r="K29" s="168">
        <f t="shared" si="0"/>
        <v>200</v>
      </c>
    </row>
    <row r="30" spans="1:12" ht="15.75">
      <c r="A30" s="84">
        <v>11</v>
      </c>
      <c r="B30" s="35" t="s">
        <v>359</v>
      </c>
      <c r="C30" s="165" t="s">
        <v>19</v>
      </c>
      <c r="D30" s="166" t="s">
        <v>599</v>
      </c>
      <c r="E30" s="2">
        <v>10129</v>
      </c>
      <c r="F30" s="4">
        <v>12</v>
      </c>
      <c r="G30" s="4">
        <v>36</v>
      </c>
      <c r="H30" s="4">
        <v>30</v>
      </c>
      <c r="I30" s="4">
        <v>1</v>
      </c>
      <c r="J30" s="167">
        <v>200</v>
      </c>
      <c r="K30" s="168">
        <f>J30*I30</f>
        <v>200</v>
      </c>
    </row>
    <row r="31" spans="1:12" ht="15.75">
      <c r="A31" s="84">
        <v>12</v>
      </c>
      <c r="B31" s="82" t="s">
        <v>359</v>
      </c>
      <c r="C31" s="165" t="s">
        <v>19</v>
      </c>
      <c r="D31" s="3" t="s">
        <v>369</v>
      </c>
      <c r="E31" s="2">
        <v>11822</v>
      </c>
      <c r="F31" s="4">
        <v>12</v>
      </c>
      <c r="G31" s="4">
        <v>36</v>
      </c>
      <c r="H31" s="4">
        <v>30</v>
      </c>
      <c r="I31" s="4">
        <v>1</v>
      </c>
      <c r="J31" s="167">
        <v>200</v>
      </c>
      <c r="K31" s="168">
        <f t="shared" si="0"/>
        <v>200</v>
      </c>
    </row>
    <row r="32" spans="1:12" ht="15.75">
      <c r="A32" s="84">
        <v>13</v>
      </c>
      <c r="B32" s="35" t="s">
        <v>359</v>
      </c>
      <c r="C32" s="165" t="s">
        <v>19</v>
      </c>
      <c r="D32" s="166" t="s">
        <v>370</v>
      </c>
      <c r="E32" s="2">
        <v>9632</v>
      </c>
      <c r="F32" s="4">
        <v>12</v>
      </c>
      <c r="G32" s="4">
        <v>36</v>
      </c>
      <c r="H32" s="4">
        <v>30</v>
      </c>
      <c r="I32" s="4">
        <v>1</v>
      </c>
      <c r="J32" s="167">
        <v>200</v>
      </c>
      <c r="K32" s="168">
        <f t="shared" si="0"/>
        <v>200</v>
      </c>
    </row>
    <row r="33" spans="1:12" ht="15.75">
      <c r="A33" s="84">
        <v>14</v>
      </c>
      <c r="B33" s="82" t="s">
        <v>359</v>
      </c>
      <c r="C33" s="165" t="s">
        <v>122</v>
      </c>
      <c r="D33" s="166" t="s">
        <v>525</v>
      </c>
      <c r="E33" s="2">
        <v>7067</v>
      </c>
      <c r="F33" s="4">
        <v>12</v>
      </c>
      <c r="G33" s="4">
        <v>36</v>
      </c>
      <c r="H33" s="4">
        <v>30</v>
      </c>
      <c r="I33" s="4">
        <v>1</v>
      </c>
      <c r="J33" s="167">
        <v>100</v>
      </c>
      <c r="K33" s="168">
        <v>100</v>
      </c>
    </row>
    <row r="34" spans="1:12" ht="15.75" customHeight="1">
      <c r="A34" s="84">
        <v>15</v>
      </c>
      <c r="B34" s="82" t="s">
        <v>359</v>
      </c>
      <c r="C34" s="165" t="s">
        <v>122</v>
      </c>
      <c r="D34" s="165" t="s">
        <v>600</v>
      </c>
      <c r="E34" s="2">
        <v>5538</v>
      </c>
      <c r="F34" s="4">
        <v>12</v>
      </c>
      <c r="G34" s="4">
        <v>36</v>
      </c>
      <c r="H34" s="4">
        <v>30</v>
      </c>
      <c r="I34" s="4">
        <v>1</v>
      </c>
      <c r="J34" s="167">
        <v>100</v>
      </c>
      <c r="K34" s="168">
        <f t="shared" si="0"/>
        <v>100</v>
      </c>
    </row>
    <row r="35" spans="1:12" ht="15.75">
      <c r="A35" s="84">
        <v>16</v>
      </c>
      <c r="B35" s="82" t="s">
        <v>359</v>
      </c>
      <c r="C35" s="165" t="s">
        <v>122</v>
      </c>
      <c r="D35" s="3" t="s">
        <v>601</v>
      </c>
      <c r="E35" s="2">
        <v>6505</v>
      </c>
      <c r="F35" s="4">
        <v>12</v>
      </c>
      <c r="G35" s="4">
        <v>36</v>
      </c>
      <c r="H35" s="4">
        <v>30</v>
      </c>
      <c r="I35" s="4">
        <v>1</v>
      </c>
      <c r="J35" s="167">
        <v>100</v>
      </c>
      <c r="K35" s="168">
        <f t="shared" si="0"/>
        <v>100</v>
      </c>
      <c r="L35" s="33"/>
    </row>
    <row r="36" spans="1:12" ht="15.75">
      <c r="A36" s="84">
        <v>17</v>
      </c>
      <c r="B36" s="35" t="s">
        <v>359</v>
      </c>
      <c r="C36" s="165" t="s">
        <v>122</v>
      </c>
      <c r="D36" s="166" t="s">
        <v>368</v>
      </c>
      <c r="E36" s="2">
        <v>5396</v>
      </c>
      <c r="F36" s="4">
        <v>12</v>
      </c>
      <c r="G36" s="4">
        <v>36</v>
      </c>
      <c r="H36" s="4">
        <v>30</v>
      </c>
      <c r="I36" s="4">
        <v>1</v>
      </c>
      <c r="J36" s="167">
        <v>200</v>
      </c>
      <c r="K36" s="168">
        <f>J36*I36</f>
        <v>200</v>
      </c>
      <c r="L36" s="208"/>
    </row>
    <row r="37" spans="1:12" ht="15.75" customHeight="1">
      <c r="A37" s="84">
        <v>18</v>
      </c>
      <c r="B37" s="82" t="s">
        <v>359</v>
      </c>
      <c r="C37" s="165" t="s">
        <v>172</v>
      </c>
      <c r="D37" s="165" t="s">
        <v>371</v>
      </c>
      <c r="E37" s="2">
        <v>8225</v>
      </c>
      <c r="F37" s="4">
        <v>12</v>
      </c>
      <c r="G37" s="4">
        <v>36</v>
      </c>
      <c r="H37" s="4">
        <v>30</v>
      </c>
      <c r="I37" s="4">
        <v>1</v>
      </c>
      <c r="J37" s="167">
        <v>100</v>
      </c>
      <c r="K37" s="168">
        <f t="shared" si="0"/>
        <v>100</v>
      </c>
    </row>
    <row r="38" spans="1:12" ht="15.75">
      <c r="A38" s="84">
        <v>19</v>
      </c>
      <c r="B38" s="82" t="s">
        <v>359</v>
      </c>
      <c r="C38" s="165" t="s">
        <v>172</v>
      </c>
      <c r="D38" s="3" t="s">
        <v>372</v>
      </c>
      <c r="E38" s="2">
        <v>10590</v>
      </c>
      <c r="F38" s="4">
        <v>12</v>
      </c>
      <c r="G38" s="4">
        <v>36</v>
      </c>
      <c r="H38" s="4">
        <v>30</v>
      </c>
      <c r="I38" s="4">
        <v>1</v>
      </c>
      <c r="J38" s="167">
        <v>100</v>
      </c>
      <c r="K38" s="168">
        <f t="shared" si="0"/>
        <v>100</v>
      </c>
    </row>
    <row r="39" spans="1:12" ht="15.75">
      <c r="A39" s="84">
        <v>20</v>
      </c>
      <c r="B39" s="82" t="s">
        <v>359</v>
      </c>
      <c r="C39" s="165" t="s">
        <v>172</v>
      </c>
      <c r="D39" s="3" t="s">
        <v>551</v>
      </c>
      <c r="E39" s="2">
        <v>11242</v>
      </c>
      <c r="F39" s="4">
        <v>12</v>
      </c>
      <c r="G39" s="4">
        <v>36</v>
      </c>
      <c r="H39" s="4">
        <v>30</v>
      </c>
      <c r="I39" s="4">
        <v>1</v>
      </c>
      <c r="J39" s="167">
        <v>100</v>
      </c>
      <c r="K39" s="168">
        <f t="shared" si="0"/>
        <v>100</v>
      </c>
    </row>
    <row r="40" spans="1:12" ht="15.75">
      <c r="A40" s="84">
        <v>21</v>
      </c>
      <c r="B40" s="82" t="s">
        <v>359</v>
      </c>
      <c r="C40" s="165" t="s">
        <v>172</v>
      </c>
      <c r="D40" s="3" t="s">
        <v>373</v>
      </c>
      <c r="E40" s="2">
        <v>9436</v>
      </c>
      <c r="F40" s="4">
        <v>12</v>
      </c>
      <c r="G40" s="4">
        <v>36</v>
      </c>
      <c r="H40" s="4">
        <v>30</v>
      </c>
      <c r="I40" s="4">
        <v>1</v>
      </c>
      <c r="J40" s="167">
        <v>100</v>
      </c>
      <c r="K40" s="168">
        <f t="shared" si="0"/>
        <v>100</v>
      </c>
    </row>
    <row r="41" spans="1:12" ht="15.75">
      <c r="A41" s="84">
        <v>22</v>
      </c>
      <c r="B41" s="82" t="s">
        <v>359</v>
      </c>
      <c r="C41" s="165" t="s">
        <v>172</v>
      </c>
      <c r="D41" s="3" t="s">
        <v>374</v>
      </c>
      <c r="E41" s="2">
        <v>11222</v>
      </c>
      <c r="F41" s="4">
        <v>12</v>
      </c>
      <c r="G41" s="4">
        <v>36</v>
      </c>
      <c r="H41" s="4">
        <v>30</v>
      </c>
      <c r="I41" s="4">
        <v>1</v>
      </c>
      <c r="J41" s="167">
        <v>100</v>
      </c>
      <c r="K41" s="168">
        <f t="shared" si="0"/>
        <v>100</v>
      </c>
    </row>
    <row r="42" spans="1:12" ht="15.75">
      <c r="A42" s="84">
        <v>23</v>
      </c>
      <c r="B42" s="82" t="s">
        <v>359</v>
      </c>
      <c r="C42" s="165" t="s">
        <v>172</v>
      </c>
      <c r="D42" s="3" t="s">
        <v>375</v>
      </c>
      <c r="E42" s="2">
        <v>7105</v>
      </c>
      <c r="F42" s="4">
        <v>12</v>
      </c>
      <c r="G42" s="4">
        <v>36</v>
      </c>
      <c r="H42" s="4">
        <v>30</v>
      </c>
      <c r="I42" s="4">
        <v>1</v>
      </c>
      <c r="J42" s="167">
        <v>100</v>
      </c>
      <c r="K42" s="168">
        <f t="shared" si="0"/>
        <v>100</v>
      </c>
    </row>
    <row r="43" spans="1:12" ht="15.75">
      <c r="A43" s="84">
        <v>24</v>
      </c>
      <c r="B43" s="35" t="s">
        <v>359</v>
      </c>
      <c r="C43" s="165" t="s">
        <v>172</v>
      </c>
      <c r="D43" s="166" t="s">
        <v>625</v>
      </c>
      <c r="E43" s="2">
        <v>11073</v>
      </c>
      <c r="F43" s="4">
        <v>12</v>
      </c>
      <c r="G43" s="4">
        <v>36</v>
      </c>
      <c r="H43" s="4">
        <v>30</v>
      </c>
      <c r="I43" s="4">
        <v>1</v>
      </c>
      <c r="J43" s="167">
        <v>100</v>
      </c>
      <c r="K43" s="168">
        <f t="shared" si="0"/>
        <v>100</v>
      </c>
    </row>
    <row r="44" spans="1:12" s="33" customFormat="1" ht="15.75">
      <c r="A44" s="84">
        <v>25</v>
      </c>
      <c r="B44" s="82" t="s">
        <v>359</v>
      </c>
      <c r="C44" s="165" t="s">
        <v>172</v>
      </c>
      <c r="D44" s="3" t="s">
        <v>376</v>
      </c>
      <c r="E44" s="2">
        <v>11952</v>
      </c>
      <c r="F44" s="4">
        <v>12</v>
      </c>
      <c r="G44" s="4">
        <v>36</v>
      </c>
      <c r="H44" s="4">
        <v>30</v>
      </c>
      <c r="I44" s="4">
        <v>1</v>
      </c>
      <c r="J44" s="167">
        <v>100</v>
      </c>
      <c r="K44" s="168">
        <f t="shared" si="0"/>
        <v>100</v>
      </c>
    </row>
    <row r="45" spans="1:12" s="33" customFormat="1" ht="15.75">
      <c r="A45" s="84">
        <v>26</v>
      </c>
      <c r="B45" s="82" t="s">
        <v>359</v>
      </c>
      <c r="C45" s="165" t="s">
        <v>172</v>
      </c>
      <c r="D45" s="3" t="s">
        <v>526</v>
      </c>
      <c r="E45" s="2">
        <v>5249</v>
      </c>
      <c r="F45" s="4">
        <v>12</v>
      </c>
      <c r="G45" s="4">
        <v>36</v>
      </c>
      <c r="H45" s="4">
        <v>30</v>
      </c>
      <c r="I45" s="4">
        <v>1</v>
      </c>
      <c r="J45" s="167">
        <v>100</v>
      </c>
      <c r="K45" s="168">
        <v>100</v>
      </c>
    </row>
    <row r="46" spans="1:12" s="33" customFormat="1" ht="15.75">
      <c r="A46" s="84">
        <v>27</v>
      </c>
      <c r="B46" s="82" t="s">
        <v>359</v>
      </c>
      <c r="C46" s="165" t="s">
        <v>377</v>
      </c>
      <c r="D46" s="3" t="s">
        <v>602</v>
      </c>
      <c r="E46" s="2">
        <v>7712</v>
      </c>
      <c r="F46" s="4">
        <v>12</v>
      </c>
      <c r="G46" s="4">
        <v>36</v>
      </c>
      <c r="H46" s="4">
        <v>30</v>
      </c>
      <c r="I46" s="4">
        <v>1</v>
      </c>
      <c r="J46" s="167">
        <v>200</v>
      </c>
      <c r="K46" s="168">
        <f t="shared" si="0"/>
        <v>200</v>
      </c>
    </row>
    <row r="47" spans="1:12" s="33" customFormat="1" ht="15.75">
      <c r="A47" s="84">
        <v>28</v>
      </c>
      <c r="B47" s="82" t="s">
        <v>359</v>
      </c>
      <c r="C47" s="165" t="s">
        <v>377</v>
      </c>
      <c r="D47" s="3" t="s">
        <v>646</v>
      </c>
      <c r="E47" s="2" t="s">
        <v>22</v>
      </c>
      <c r="F47" s="4">
        <v>12</v>
      </c>
      <c r="G47" s="4">
        <v>36</v>
      </c>
      <c r="H47" s="4">
        <v>30</v>
      </c>
      <c r="I47" s="4">
        <v>1</v>
      </c>
      <c r="J47" s="167">
        <v>200</v>
      </c>
      <c r="K47" s="168">
        <f>J47*I47</f>
        <v>200</v>
      </c>
    </row>
    <row r="48" spans="1:12" s="33" customFormat="1" ht="15.75">
      <c r="A48" s="84">
        <v>29</v>
      </c>
      <c r="B48" s="82" t="s">
        <v>359</v>
      </c>
      <c r="C48" s="165" t="s">
        <v>377</v>
      </c>
      <c r="D48" s="3" t="s">
        <v>378</v>
      </c>
      <c r="E48" s="2">
        <v>24713</v>
      </c>
      <c r="F48" s="4">
        <v>12</v>
      </c>
      <c r="G48" s="4">
        <v>36</v>
      </c>
      <c r="H48" s="4">
        <v>30</v>
      </c>
      <c r="I48" s="4">
        <v>1</v>
      </c>
      <c r="J48" s="167">
        <v>400</v>
      </c>
      <c r="K48" s="168">
        <f t="shared" si="0"/>
        <v>400</v>
      </c>
    </row>
    <row r="49" spans="1:11" s="33" customFormat="1" ht="15.75">
      <c r="A49" s="84">
        <v>30</v>
      </c>
      <c r="B49" s="82" t="s">
        <v>359</v>
      </c>
      <c r="C49" s="165" t="s">
        <v>377</v>
      </c>
      <c r="D49" s="3" t="s">
        <v>379</v>
      </c>
      <c r="E49" s="2">
        <v>5588</v>
      </c>
      <c r="F49" s="4">
        <v>12</v>
      </c>
      <c r="G49" s="4">
        <v>36</v>
      </c>
      <c r="H49" s="4">
        <v>30</v>
      </c>
      <c r="I49" s="4">
        <v>1</v>
      </c>
      <c r="J49" s="167">
        <v>200</v>
      </c>
      <c r="K49" s="168">
        <f t="shared" si="0"/>
        <v>200</v>
      </c>
    </row>
    <row r="50" spans="1:11" s="33" customFormat="1" ht="15.75">
      <c r="A50" s="64"/>
      <c r="B50" s="173"/>
      <c r="C50" s="66"/>
      <c r="D50" s="66"/>
      <c r="E50" s="67"/>
      <c r="F50" s="68"/>
      <c r="G50" s="69"/>
      <c r="H50" s="69"/>
      <c r="I50" s="69"/>
      <c r="J50" s="69"/>
      <c r="K50" s="118"/>
    </row>
    <row r="51" spans="1:11" s="33" customFormat="1" ht="15.75">
      <c r="A51" s="84">
        <v>31</v>
      </c>
      <c r="B51" s="82" t="s">
        <v>380</v>
      </c>
      <c r="C51" s="165" t="s">
        <v>122</v>
      </c>
      <c r="D51" s="3" t="s">
        <v>381</v>
      </c>
      <c r="E51" s="2">
        <v>5360</v>
      </c>
      <c r="F51" s="4">
        <v>12</v>
      </c>
      <c r="G51" s="4">
        <v>36</v>
      </c>
      <c r="H51" s="4">
        <v>30</v>
      </c>
      <c r="I51" s="4">
        <v>1</v>
      </c>
      <c r="J51" s="167">
        <v>100</v>
      </c>
      <c r="K51" s="168">
        <f t="shared" si="0"/>
        <v>100</v>
      </c>
    </row>
    <row r="52" spans="1:11" s="33" customFormat="1" ht="15.75">
      <c r="A52" s="64"/>
      <c r="B52" s="173"/>
      <c r="C52" s="66"/>
      <c r="D52" s="66"/>
      <c r="E52" s="67"/>
      <c r="F52" s="68"/>
      <c r="G52" s="69"/>
      <c r="H52" s="69"/>
      <c r="I52" s="69"/>
      <c r="J52" s="69"/>
      <c r="K52" s="118"/>
    </row>
    <row r="53" spans="1:11" s="33" customFormat="1" ht="15.75">
      <c r="A53" s="84">
        <v>32</v>
      </c>
      <c r="B53" s="82" t="s">
        <v>382</v>
      </c>
      <c r="C53" s="165" t="s">
        <v>172</v>
      </c>
      <c r="D53" s="3" t="s">
        <v>383</v>
      </c>
      <c r="E53" s="2">
        <v>6423</v>
      </c>
      <c r="F53" s="4">
        <v>12</v>
      </c>
      <c r="G53" s="4">
        <v>36</v>
      </c>
      <c r="H53" s="4">
        <v>30</v>
      </c>
      <c r="I53" s="4">
        <v>1</v>
      </c>
      <c r="J53" s="167">
        <v>100</v>
      </c>
      <c r="K53" s="168">
        <f t="shared" si="0"/>
        <v>100</v>
      </c>
    </row>
    <row r="54" spans="1:11" s="33" customFormat="1" ht="15.75">
      <c r="A54" s="84">
        <v>33</v>
      </c>
      <c r="B54" s="82" t="s">
        <v>382</v>
      </c>
      <c r="C54" s="165" t="s">
        <v>122</v>
      </c>
      <c r="D54" s="3" t="s">
        <v>504</v>
      </c>
      <c r="E54" s="2">
        <v>3939</v>
      </c>
      <c r="F54" s="4">
        <v>12</v>
      </c>
      <c r="G54" s="4">
        <v>36</v>
      </c>
      <c r="H54" s="4">
        <v>30</v>
      </c>
      <c r="I54" s="4">
        <v>1</v>
      </c>
      <c r="J54" s="167">
        <v>100</v>
      </c>
      <c r="K54" s="168">
        <f t="shared" si="0"/>
        <v>100</v>
      </c>
    </row>
    <row r="55" spans="1:11" s="33" customFormat="1" ht="15.75">
      <c r="A55" s="64"/>
      <c r="B55" s="173"/>
      <c r="C55" s="66"/>
      <c r="D55" s="66"/>
      <c r="E55" s="67"/>
      <c r="F55" s="68"/>
      <c r="G55" s="69"/>
      <c r="H55" s="69"/>
      <c r="I55" s="69"/>
      <c r="J55" s="69"/>
      <c r="K55" s="143"/>
    </row>
    <row r="56" spans="1:11" s="33" customFormat="1" ht="15.75">
      <c r="A56" s="84">
        <v>34</v>
      </c>
      <c r="B56" s="82" t="s">
        <v>566</v>
      </c>
      <c r="C56" s="165" t="s">
        <v>122</v>
      </c>
      <c r="D56" s="165" t="s">
        <v>567</v>
      </c>
      <c r="E56" s="2">
        <v>2917</v>
      </c>
      <c r="F56" s="4">
        <v>12</v>
      </c>
      <c r="G56" s="4">
        <v>36</v>
      </c>
      <c r="H56" s="4">
        <v>30</v>
      </c>
      <c r="I56" s="4">
        <v>1</v>
      </c>
      <c r="J56" s="167">
        <v>100</v>
      </c>
      <c r="K56" s="168">
        <f>J56*I56</f>
        <v>100</v>
      </c>
    </row>
    <row r="57" spans="1:11" s="33" customFormat="1" ht="15.75">
      <c r="A57" s="231"/>
      <c r="B57" s="173"/>
      <c r="C57" s="66"/>
      <c r="D57" s="66"/>
      <c r="E57" s="67"/>
      <c r="F57" s="68"/>
      <c r="G57" s="69"/>
      <c r="H57" s="69"/>
      <c r="I57" s="69"/>
      <c r="J57" s="69"/>
      <c r="K57" s="143"/>
    </row>
    <row r="58" spans="1:11" s="33" customFormat="1" ht="15.75">
      <c r="A58" s="84">
        <v>35</v>
      </c>
      <c r="B58" s="82" t="s">
        <v>384</v>
      </c>
      <c r="C58" s="165" t="s">
        <v>172</v>
      </c>
      <c r="D58" s="3" t="s">
        <v>509</v>
      </c>
      <c r="E58" s="2">
        <v>5740</v>
      </c>
      <c r="F58" s="4">
        <v>12</v>
      </c>
      <c r="G58" s="4">
        <v>36</v>
      </c>
      <c r="H58" s="4">
        <v>30</v>
      </c>
      <c r="I58" s="4">
        <v>1</v>
      </c>
      <c r="J58" s="167">
        <v>100</v>
      </c>
      <c r="K58" s="168">
        <f t="shared" si="0"/>
        <v>100</v>
      </c>
    </row>
    <row r="59" spans="1:11" s="33" customFormat="1" ht="15.75">
      <c r="A59" s="84">
        <v>36</v>
      </c>
      <c r="B59" s="82" t="s">
        <v>384</v>
      </c>
      <c r="C59" s="165" t="s">
        <v>122</v>
      </c>
      <c r="D59" s="3" t="s">
        <v>603</v>
      </c>
      <c r="E59" s="2">
        <v>5998</v>
      </c>
      <c r="F59" s="4">
        <v>12</v>
      </c>
      <c r="G59" s="4">
        <v>36</v>
      </c>
      <c r="H59" s="4">
        <v>30</v>
      </c>
      <c r="I59" s="4">
        <v>1</v>
      </c>
      <c r="J59" s="167">
        <v>100</v>
      </c>
      <c r="K59" s="168">
        <f>J59*I59</f>
        <v>100</v>
      </c>
    </row>
    <row r="60" spans="1:11" s="33" customFormat="1" ht="15.75">
      <c r="A60" s="84">
        <v>37</v>
      </c>
      <c r="B60" s="82" t="s">
        <v>384</v>
      </c>
      <c r="C60" s="165" t="s">
        <v>122</v>
      </c>
      <c r="D60" s="3" t="s">
        <v>564</v>
      </c>
      <c r="E60" s="2">
        <v>3121</v>
      </c>
      <c r="F60" s="4">
        <v>12</v>
      </c>
      <c r="G60" s="4">
        <v>36</v>
      </c>
      <c r="H60" s="4">
        <v>30</v>
      </c>
      <c r="I60" s="4">
        <v>1</v>
      </c>
      <c r="J60" s="167">
        <v>100</v>
      </c>
      <c r="K60" s="168">
        <f>J60*I60</f>
        <v>100</v>
      </c>
    </row>
    <row r="61" spans="1:11" s="33" customFormat="1" ht="15.75">
      <c r="A61" s="64"/>
      <c r="B61" s="173"/>
      <c r="C61" s="66"/>
      <c r="D61" s="66"/>
      <c r="E61" s="67"/>
      <c r="F61" s="68"/>
      <c r="G61" s="69"/>
      <c r="H61" s="69"/>
      <c r="I61" s="69"/>
      <c r="J61" s="69"/>
      <c r="K61" s="118"/>
    </row>
    <row r="62" spans="1:11" s="33" customFormat="1" ht="15.75" customHeight="1">
      <c r="A62" s="84">
        <v>38</v>
      </c>
      <c r="B62" s="83" t="s">
        <v>385</v>
      </c>
      <c r="C62" s="165" t="s">
        <v>172</v>
      </c>
      <c r="D62" s="166" t="s">
        <v>386</v>
      </c>
      <c r="E62" s="2">
        <v>4939</v>
      </c>
      <c r="F62" s="4">
        <v>12</v>
      </c>
      <c r="G62" s="4">
        <v>36</v>
      </c>
      <c r="H62" s="4">
        <v>30</v>
      </c>
      <c r="I62" s="4">
        <v>1</v>
      </c>
      <c r="J62" s="167">
        <v>100</v>
      </c>
      <c r="K62" s="168">
        <f t="shared" si="0"/>
        <v>100</v>
      </c>
    </row>
    <row r="63" spans="1:11" s="33" customFormat="1" ht="15.75" customHeight="1">
      <c r="A63" s="64"/>
      <c r="B63" s="173"/>
      <c r="C63" s="66"/>
      <c r="D63" s="66"/>
      <c r="E63" s="67"/>
      <c r="F63" s="68"/>
      <c r="G63" s="69"/>
      <c r="H63" s="69"/>
      <c r="I63" s="69"/>
      <c r="J63" s="69"/>
      <c r="K63" s="118"/>
    </row>
    <row r="64" spans="1:11" s="33" customFormat="1" ht="15.75">
      <c r="A64" s="84">
        <v>39</v>
      </c>
      <c r="B64" s="35" t="s">
        <v>387</v>
      </c>
      <c r="C64" s="165" t="s">
        <v>19</v>
      </c>
      <c r="D64" s="166" t="s">
        <v>388</v>
      </c>
      <c r="E64" s="2">
        <v>9997</v>
      </c>
      <c r="F64" s="4">
        <v>12</v>
      </c>
      <c r="G64" s="4">
        <v>36</v>
      </c>
      <c r="H64" s="4">
        <v>30</v>
      </c>
      <c r="I64" s="4">
        <v>1</v>
      </c>
      <c r="J64" s="167">
        <v>200</v>
      </c>
      <c r="K64" s="168">
        <f t="shared" si="0"/>
        <v>200</v>
      </c>
    </row>
    <row r="65" spans="1:11" s="33" customFormat="1" ht="15.75">
      <c r="A65" s="84">
        <v>40</v>
      </c>
      <c r="B65" s="35" t="s">
        <v>387</v>
      </c>
      <c r="C65" s="165" t="s">
        <v>122</v>
      </c>
      <c r="D65" s="166" t="s">
        <v>389</v>
      </c>
      <c r="E65" s="2">
        <v>9896</v>
      </c>
      <c r="F65" s="4">
        <v>12</v>
      </c>
      <c r="G65" s="4">
        <v>36</v>
      </c>
      <c r="H65" s="4">
        <v>30</v>
      </c>
      <c r="I65" s="4">
        <v>1</v>
      </c>
      <c r="J65" s="167">
        <v>100</v>
      </c>
      <c r="K65" s="168">
        <f t="shared" si="0"/>
        <v>100</v>
      </c>
    </row>
    <row r="66" spans="1:11" s="33" customFormat="1" ht="15.75">
      <c r="A66" s="84">
        <v>41</v>
      </c>
      <c r="B66" s="35" t="s">
        <v>387</v>
      </c>
      <c r="C66" s="165" t="s">
        <v>122</v>
      </c>
      <c r="D66" s="166" t="s">
        <v>390</v>
      </c>
      <c r="E66" s="2">
        <v>5803</v>
      </c>
      <c r="F66" s="4">
        <v>12</v>
      </c>
      <c r="G66" s="4">
        <v>36</v>
      </c>
      <c r="H66" s="4">
        <v>30</v>
      </c>
      <c r="I66" s="4">
        <v>1</v>
      </c>
      <c r="J66" s="167">
        <v>100</v>
      </c>
      <c r="K66" s="168">
        <f t="shared" si="0"/>
        <v>100</v>
      </c>
    </row>
    <row r="67" spans="1:11" s="33" customFormat="1" ht="15.75">
      <c r="A67" s="84">
        <v>42</v>
      </c>
      <c r="B67" s="35" t="s">
        <v>387</v>
      </c>
      <c r="C67" s="165" t="s">
        <v>122</v>
      </c>
      <c r="D67" s="166" t="s">
        <v>604</v>
      </c>
      <c r="E67" s="2">
        <v>5257</v>
      </c>
      <c r="F67" s="4">
        <v>12</v>
      </c>
      <c r="G67" s="4">
        <v>36</v>
      </c>
      <c r="H67" s="4">
        <v>30</v>
      </c>
      <c r="I67" s="4">
        <v>1</v>
      </c>
      <c r="J67" s="167">
        <v>100</v>
      </c>
      <c r="K67" s="168">
        <f t="shared" si="0"/>
        <v>100</v>
      </c>
    </row>
    <row r="68" spans="1:11" s="33" customFormat="1" ht="15.75">
      <c r="A68" s="84">
        <v>43</v>
      </c>
      <c r="B68" s="35" t="s">
        <v>387</v>
      </c>
      <c r="C68" s="165" t="s">
        <v>122</v>
      </c>
      <c r="D68" s="166" t="s">
        <v>563</v>
      </c>
      <c r="E68" s="2">
        <v>2409</v>
      </c>
      <c r="F68" s="4">
        <v>12</v>
      </c>
      <c r="G68" s="4">
        <v>36</v>
      </c>
      <c r="H68" s="4">
        <v>30</v>
      </c>
      <c r="I68" s="4">
        <v>1</v>
      </c>
      <c r="J68" s="167">
        <v>100</v>
      </c>
      <c r="K68" s="168">
        <f t="shared" si="0"/>
        <v>100</v>
      </c>
    </row>
    <row r="69" spans="1:11" s="33" customFormat="1" ht="15.75">
      <c r="A69" s="84">
        <v>44</v>
      </c>
      <c r="B69" s="35" t="s">
        <v>387</v>
      </c>
      <c r="C69" s="165" t="s">
        <v>172</v>
      </c>
      <c r="D69" s="166" t="s">
        <v>391</v>
      </c>
      <c r="E69" s="2">
        <v>8092</v>
      </c>
      <c r="F69" s="4">
        <v>12</v>
      </c>
      <c r="G69" s="4">
        <v>36</v>
      </c>
      <c r="H69" s="4">
        <v>30</v>
      </c>
      <c r="I69" s="4">
        <v>1</v>
      </c>
      <c r="J69" s="167">
        <v>100</v>
      </c>
      <c r="K69" s="168">
        <f t="shared" si="0"/>
        <v>100</v>
      </c>
    </row>
    <row r="70" spans="1:11" s="33" customFormat="1" ht="15.75">
      <c r="A70" s="84">
        <v>45</v>
      </c>
      <c r="B70" s="35" t="s">
        <v>387</v>
      </c>
      <c r="C70" s="165" t="s">
        <v>172</v>
      </c>
      <c r="D70" s="166" t="s">
        <v>392</v>
      </c>
      <c r="E70" s="2">
        <v>6949</v>
      </c>
      <c r="F70" s="4">
        <v>12</v>
      </c>
      <c r="G70" s="4">
        <v>36</v>
      </c>
      <c r="H70" s="4">
        <v>30</v>
      </c>
      <c r="I70" s="4">
        <v>1</v>
      </c>
      <c r="J70" s="167">
        <v>100</v>
      </c>
      <c r="K70" s="168">
        <f t="shared" si="0"/>
        <v>100</v>
      </c>
    </row>
    <row r="71" spans="1:11" s="33" customFormat="1" ht="15.75">
      <c r="A71" s="84">
        <v>46</v>
      </c>
      <c r="B71" s="35" t="s">
        <v>387</v>
      </c>
      <c r="C71" s="165" t="s">
        <v>172</v>
      </c>
      <c r="D71" s="166" t="s">
        <v>393</v>
      </c>
      <c r="E71" s="2">
        <v>5375</v>
      </c>
      <c r="F71" s="4">
        <v>12</v>
      </c>
      <c r="G71" s="4">
        <v>36</v>
      </c>
      <c r="H71" s="4">
        <v>30</v>
      </c>
      <c r="I71" s="4">
        <v>1</v>
      </c>
      <c r="J71" s="167">
        <v>100</v>
      </c>
      <c r="K71" s="168">
        <f t="shared" si="0"/>
        <v>100</v>
      </c>
    </row>
    <row r="72" spans="1:11" s="33" customFormat="1" ht="15.75">
      <c r="A72" s="84">
        <v>47</v>
      </c>
      <c r="B72" s="35" t="s">
        <v>387</v>
      </c>
      <c r="C72" s="165" t="s">
        <v>172</v>
      </c>
      <c r="D72" s="166" t="s">
        <v>394</v>
      </c>
      <c r="E72" s="2">
        <v>6614</v>
      </c>
      <c r="F72" s="4">
        <v>12</v>
      </c>
      <c r="G72" s="4">
        <v>36</v>
      </c>
      <c r="H72" s="4">
        <v>30</v>
      </c>
      <c r="I72" s="4">
        <v>1</v>
      </c>
      <c r="J72" s="167">
        <v>100</v>
      </c>
      <c r="K72" s="168">
        <f t="shared" si="0"/>
        <v>100</v>
      </c>
    </row>
    <row r="73" spans="1:11" s="33" customFormat="1" ht="15.75">
      <c r="A73" s="64"/>
      <c r="B73" s="173"/>
      <c r="C73" s="66"/>
      <c r="D73" s="66"/>
      <c r="E73" s="67"/>
      <c r="F73" s="68"/>
      <c r="G73" s="69"/>
      <c r="H73" s="69"/>
      <c r="I73" s="69"/>
      <c r="J73" s="69"/>
      <c r="K73" s="118"/>
    </row>
    <row r="74" spans="1:11" s="33" customFormat="1" ht="15.75">
      <c r="A74" s="84">
        <v>48</v>
      </c>
      <c r="B74" s="82" t="s">
        <v>395</v>
      </c>
      <c r="C74" s="165" t="s">
        <v>19</v>
      </c>
      <c r="D74" s="3" t="s">
        <v>606</v>
      </c>
      <c r="E74" s="2">
        <v>7831</v>
      </c>
      <c r="F74" s="4">
        <v>12</v>
      </c>
      <c r="G74" s="4">
        <v>36</v>
      </c>
      <c r="H74" s="4">
        <v>30</v>
      </c>
      <c r="I74" s="4">
        <v>1</v>
      </c>
      <c r="J74" s="167">
        <v>200</v>
      </c>
      <c r="K74" s="168">
        <f t="shared" si="0"/>
        <v>200</v>
      </c>
    </row>
    <row r="75" spans="1:11" s="33" customFormat="1" ht="15.75">
      <c r="A75" s="84">
        <v>49</v>
      </c>
      <c r="B75" s="82" t="s">
        <v>395</v>
      </c>
      <c r="C75" s="165" t="s">
        <v>19</v>
      </c>
      <c r="D75" s="3" t="s">
        <v>605</v>
      </c>
      <c r="E75" s="2">
        <v>11655</v>
      </c>
      <c r="F75" s="4">
        <v>12</v>
      </c>
      <c r="G75" s="4">
        <v>36</v>
      </c>
      <c r="H75" s="4">
        <v>30</v>
      </c>
      <c r="I75" s="4">
        <v>1</v>
      </c>
      <c r="J75" s="167">
        <v>200</v>
      </c>
      <c r="K75" s="168">
        <f t="shared" si="0"/>
        <v>200</v>
      </c>
    </row>
    <row r="76" spans="1:11" s="33" customFormat="1" ht="15.75">
      <c r="A76" s="84">
        <v>50</v>
      </c>
      <c r="B76" s="35" t="s">
        <v>395</v>
      </c>
      <c r="C76" s="165" t="s">
        <v>19</v>
      </c>
      <c r="D76" s="3" t="s">
        <v>607</v>
      </c>
      <c r="E76" s="2">
        <v>5701</v>
      </c>
      <c r="F76" s="4">
        <v>12</v>
      </c>
      <c r="G76" s="4">
        <v>36</v>
      </c>
      <c r="H76" s="4">
        <v>30</v>
      </c>
      <c r="I76" s="4">
        <v>1</v>
      </c>
      <c r="J76" s="167">
        <v>200</v>
      </c>
      <c r="K76" s="168">
        <f t="shared" si="0"/>
        <v>200</v>
      </c>
    </row>
    <row r="77" spans="1:11" s="33" customFormat="1" ht="15.75">
      <c r="A77" s="84">
        <v>51</v>
      </c>
      <c r="B77" s="82" t="s">
        <v>395</v>
      </c>
      <c r="C77" s="165" t="s">
        <v>122</v>
      </c>
      <c r="D77" s="3" t="s">
        <v>608</v>
      </c>
      <c r="E77" s="2">
        <v>10321</v>
      </c>
      <c r="F77" s="4">
        <v>12</v>
      </c>
      <c r="G77" s="4">
        <v>36</v>
      </c>
      <c r="H77" s="4">
        <v>30</v>
      </c>
      <c r="I77" s="4">
        <v>1</v>
      </c>
      <c r="J77" s="167">
        <v>100</v>
      </c>
      <c r="K77" s="168">
        <f>J77*I77</f>
        <v>100</v>
      </c>
    </row>
    <row r="78" spans="1:11" s="33" customFormat="1" ht="15.75">
      <c r="A78" s="84">
        <v>52</v>
      </c>
      <c r="B78" s="82" t="s">
        <v>395</v>
      </c>
      <c r="C78" s="165" t="s">
        <v>122</v>
      </c>
      <c r="D78" s="3" t="s">
        <v>609</v>
      </c>
      <c r="E78" s="2">
        <v>5177</v>
      </c>
      <c r="F78" s="4">
        <v>12</v>
      </c>
      <c r="G78" s="4">
        <v>36</v>
      </c>
      <c r="H78" s="4">
        <v>30</v>
      </c>
      <c r="I78" s="4">
        <v>1</v>
      </c>
      <c r="J78" s="167">
        <v>100</v>
      </c>
      <c r="K78" s="168">
        <f>J78*I78</f>
        <v>100</v>
      </c>
    </row>
    <row r="79" spans="1:11" s="33" customFormat="1" ht="15.75">
      <c r="A79" s="84">
        <v>53</v>
      </c>
      <c r="B79" s="82" t="s">
        <v>395</v>
      </c>
      <c r="C79" s="165" t="s">
        <v>172</v>
      </c>
      <c r="D79" s="3" t="s">
        <v>610</v>
      </c>
      <c r="E79" s="2">
        <v>7247</v>
      </c>
      <c r="F79" s="4">
        <v>12</v>
      </c>
      <c r="G79" s="4">
        <v>36</v>
      </c>
      <c r="H79" s="4">
        <v>30</v>
      </c>
      <c r="I79" s="4">
        <v>1</v>
      </c>
      <c r="J79" s="167">
        <v>100</v>
      </c>
      <c r="K79" s="168">
        <f>J79*I79</f>
        <v>100</v>
      </c>
    </row>
    <row r="80" spans="1:11" s="33" customFormat="1" ht="15.75">
      <c r="A80" s="84">
        <v>54</v>
      </c>
      <c r="B80" s="82" t="s">
        <v>395</v>
      </c>
      <c r="C80" s="165" t="s">
        <v>172</v>
      </c>
      <c r="D80" s="3" t="s">
        <v>611</v>
      </c>
      <c r="E80" s="2">
        <v>6505</v>
      </c>
      <c r="F80" s="4">
        <v>12</v>
      </c>
      <c r="G80" s="4">
        <v>36</v>
      </c>
      <c r="H80" s="4">
        <v>30</v>
      </c>
      <c r="I80" s="4">
        <v>1</v>
      </c>
      <c r="J80" s="167">
        <v>100</v>
      </c>
      <c r="K80" s="168">
        <f t="shared" si="0"/>
        <v>100</v>
      </c>
    </row>
    <row r="81" spans="1:12" s="33" customFormat="1" ht="15.75">
      <c r="A81" s="84">
        <v>55</v>
      </c>
      <c r="B81" s="82" t="s">
        <v>395</v>
      </c>
      <c r="C81" s="165" t="s">
        <v>172</v>
      </c>
      <c r="D81" s="3" t="s">
        <v>612</v>
      </c>
      <c r="E81" s="2">
        <v>6589</v>
      </c>
      <c r="F81" s="4">
        <v>12</v>
      </c>
      <c r="G81" s="4">
        <v>36</v>
      </c>
      <c r="H81" s="4">
        <v>30</v>
      </c>
      <c r="I81" s="4">
        <v>1</v>
      </c>
      <c r="J81" s="167">
        <v>100</v>
      </c>
      <c r="K81" s="168">
        <f t="shared" si="0"/>
        <v>100</v>
      </c>
    </row>
    <row r="82" spans="1:12" s="33" customFormat="1" ht="15.75">
      <c r="A82" s="84">
        <v>56</v>
      </c>
      <c r="B82" s="82" t="s">
        <v>395</v>
      </c>
      <c r="C82" s="165" t="s">
        <v>172</v>
      </c>
      <c r="D82" s="3" t="s">
        <v>662</v>
      </c>
      <c r="E82" s="2"/>
      <c r="F82" s="4">
        <v>12</v>
      </c>
      <c r="G82" s="4">
        <v>36</v>
      </c>
      <c r="H82" s="4">
        <v>30</v>
      </c>
      <c r="I82" s="4">
        <v>1</v>
      </c>
      <c r="J82" s="167">
        <v>100</v>
      </c>
      <c r="K82" s="168">
        <f>J82*I82</f>
        <v>100</v>
      </c>
    </row>
    <row r="83" spans="1:12" s="33" customFormat="1" ht="15.75">
      <c r="A83" s="84">
        <v>57</v>
      </c>
      <c r="B83" s="82" t="s">
        <v>395</v>
      </c>
      <c r="C83" s="165" t="s">
        <v>377</v>
      </c>
      <c r="D83" s="3" t="s">
        <v>613</v>
      </c>
      <c r="E83" s="2">
        <v>6196</v>
      </c>
      <c r="F83" s="4">
        <v>12</v>
      </c>
      <c r="G83" s="4">
        <v>36</v>
      </c>
      <c r="H83" s="4">
        <v>30</v>
      </c>
      <c r="I83" s="4">
        <v>1</v>
      </c>
      <c r="J83" s="167">
        <v>200</v>
      </c>
      <c r="K83" s="168">
        <f t="shared" si="0"/>
        <v>200</v>
      </c>
    </row>
    <row r="84" spans="1:12" s="33" customFormat="1" ht="15.75">
      <c r="A84" s="64"/>
      <c r="B84" s="173"/>
      <c r="C84" s="66"/>
      <c r="D84" s="66"/>
      <c r="E84" s="67"/>
      <c r="F84" s="68"/>
      <c r="G84" s="69"/>
      <c r="H84" s="69"/>
      <c r="I84" s="69"/>
      <c r="J84" s="69"/>
      <c r="K84" s="118"/>
    </row>
    <row r="85" spans="1:12" s="33" customFormat="1" ht="15.75">
      <c r="A85" s="84">
        <v>58</v>
      </c>
      <c r="B85" s="82" t="s">
        <v>510</v>
      </c>
      <c r="C85" s="165" t="s">
        <v>122</v>
      </c>
      <c r="D85" s="165" t="s">
        <v>511</v>
      </c>
      <c r="E85" s="2">
        <v>4210</v>
      </c>
      <c r="F85" s="4">
        <v>12</v>
      </c>
      <c r="G85" s="4">
        <v>36</v>
      </c>
      <c r="H85" s="4">
        <v>30</v>
      </c>
      <c r="I85" s="4">
        <v>1</v>
      </c>
      <c r="J85" s="4">
        <v>100</v>
      </c>
      <c r="K85" s="168">
        <f t="shared" si="0"/>
        <v>100</v>
      </c>
    </row>
    <row r="86" spans="1:12" s="33" customFormat="1" ht="15.75">
      <c r="A86" s="64"/>
      <c r="B86" s="173"/>
      <c r="C86" s="66"/>
      <c r="D86" s="66"/>
      <c r="E86" s="67"/>
      <c r="F86" s="68"/>
      <c r="G86" s="69"/>
      <c r="H86" s="69"/>
      <c r="I86" s="69"/>
      <c r="J86" s="69"/>
      <c r="K86" s="118"/>
    </row>
    <row r="87" spans="1:12" s="33" customFormat="1" ht="15.75">
      <c r="A87" s="84">
        <v>59</v>
      </c>
      <c r="B87" s="82" t="s">
        <v>396</v>
      </c>
      <c r="C87" s="165" t="s">
        <v>122</v>
      </c>
      <c r="D87" s="3" t="s">
        <v>397</v>
      </c>
      <c r="E87" s="2">
        <v>6779</v>
      </c>
      <c r="F87" s="4">
        <v>12</v>
      </c>
      <c r="G87" s="4">
        <v>36</v>
      </c>
      <c r="H87" s="4">
        <v>30</v>
      </c>
      <c r="I87" s="4">
        <v>1</v>
      </c>
      <c r="J87" s="167">
        <v>100</v>
      </c>
      <c r="K87" s="168">
        <f t="shared" si="0"/>
        <v>100</v>
      </c>
    </row>
    <row r="88" spans="1:12" s="33" customFormat="1" ht="17.25" customHeight="1">
      <c r="A88" s="64"/>
      <c r="B88" s="173"/>
      <c r="C88" s="66"/>
      <c r="D88" s="66"/>
      <c r="E88" s="67"/>
      <c r="F88" s="68"/>
      <c r="G88" s="69"/>
      <c r="H88" s="69"/>
      <c r="I88" s="69"/>
      <c r="J88" s="69"/>
      <c r="K88" s="118"/>
    </row>
    <row r="89" spans="1:12" s="33" customFormat="1" ht="17.25" customHeight="1">
      <c r="A89" s="84">
        <v>60</v>
      </c>
      <c r="B89" s="83" t="s">
        <v>398</v>
      </c>
      <c r="C89" s="165" t="s">
        <v>122</v>
      </c>
      <c r="D89" s="166" t="s">
        <v>624</v>
      </c>
      <c r="E89" s="2">
        <v>8266</v>
      </c>
      <c r="F89" s="4">
        <v>12</v>
      </c>
      <c r="G89" s="4">
        <v>36</v>
      </c>
      <c r="H89" s="4">
        <v>30</v>
      </c>
      <c r="I89" s="4">
        <v>1</v>
      </c>
      <c r="J89" s="167">
        <v>100</v>
      </c>
      <c r="K89" s="168">
        <f t="shared" si="0"/>
        <v>100</v>
      </c>
    </row>
    <row r="90" spans="1:12" s="33" customFormat="1" ht="17.25" customHeight="1">
      <c r="A90" s="64"/>
      <c r="B90" s="173"/>
      <c r="C90" s="66"/>
      <c r="D90" s="66"/>
      <c r="E90" s="67"/>
      <c r="F90" s="68"/>
      <c r="G90" s="69"/>
      <c r="H90" s="69"/>
      <c r="I90" s="69"/>
      <c r="J90" s="69"/>
      <c r="K90" s="118"/>
    </row>
    <row r="91" spans="1:12" s="33" customFormat="1" ht="17.25" customHeight="1">
      <c r="A91" s="84">
        <v>61</v>
      </c>
      <c r="B91" s="82" t="s">
        <v>399</v>
      </c>
      <c r="C91" s="165" t="s">
        <v>19</v>
      </c>
      <c r="D91" s="166" t="s">
        <v>400</v>
      </c>
      <c r="E91" s="2">
        <v>8342</v>
      </c>
      <c r="F91" s="4">
        <v>12</v>
      </c>
      <c r="G91" s="4">
        <v>36</v>
      </c>
      <c r="H91" s="4">
        <v>30</v>
      </c>
      <c r="I91" s="4">
        <v>1</v>
      </c>
      <c r="J91" s="167">
        <v>200</v>
      </c>
      <c r="K91" s="168">
        <f>J91*I91</f>
        <v>200</v>
      </c>
      <c r="L91" s="208"/>
    </row>
    <row r="92" spans="1:12" s="33" customFormat="1" ht="15.75">
      <c r="A92" s="84">
        <v>62</v>
      </c>
      <c r="B92" s="82" t="s">
        <v>399</v>
      </c>
      <c r="C92" s="165" t="s">
        <v>19</v>
      </c>
      <c r="D92" s="3" t="s">
        <v>401</v>
      </c>
      <c r="E92" s="2">
        <v>9684</v>
      </c>
      <c r="F92" s="4">
        <v>12</v>
      </c>
      <c r="G92" s="4">
        <v>36</v>
      </c>
      <c r="H92" s="4">
        <v>30</v>
      </c>
      <c r="I92" s="4">
        <v>1</v>
      </c>
      <c r="J92" s="167">
        <v>200</v>
      </c>
      <c r="K92" s="168">
        <f>J92*I92</f>
        <v>200</v>
      </c>
    </row>
    <row r="93" spans="1:12" s="33" customFormat="1" ht="15.75">
      <c r="A93" s="84">
        <v>63</v>
      </c>
      <c r="B93" s="35" t="s">
        <v>399</v>
      </c>
      <c r="C93" s="165" t="s">
        <v>122</v>
      </c>
      <c r="D93" s="166" t="s">
        <v>485</v>
      </c>
      <c r="E93" s="2">
        <v>7961</v>
      </c>
      <c r="F93" s="4">
        <v>12</v>
      </c>
      <c r="G93" s="4">
        <v>36</v>
      </c>
      <c r="H93" s="4">
        <v>30</v>
      </c>
      <c r="I93" s="4">
        <v>1</v>
      </c>
      <c r="J93" s="167">
        <v>100</v>
      </c>
      <c r="K93" s="168">
        <f t="shared" si="0"/>
        <v>100</v>
      </c>
      <c r="L93" s="208"/>
    </row>
    <row r="94" spans="1:12" s="33" customFormat="1" ht="15.75">
      <c r="A94" s="84">
        <v>64</v>
      </c>
      <c r="B94" s="35" t="s">
        <v>399</v>
      </c>
      <c r="C94" s="165" t="s">
        <v>122</v>
      </c>
      <c r="D94" s="166" t="s">
        <v>494</v>
      </c>
      <c r="E94" s="2">
        <v>5395</v>
      </c>
      <c r="F94" s="4">
        <v>12</v>
      </c>
      <c r="G94" s="4">
        <v>36</v>
      </c>
      <c r="H94" s="4">
        <v>30</v>
      </c>
      <c r="I94" s="4">
        <v>1</v>
      </c>
      <c r="J94" s="167">
        <v>100</v>
      </c>
      <c r="K94" s="168">
        <f>J94*I94</f>
        <v>100</v>
      </c>
    </row>
    <row r="95" spans="1:12" s="33" customFormat="1" ht="15.75">
      <c r="A95" s="84">
        <v>65</v>
      </c>
      <c r="B95" s="35" t="s">
        <v>399</v>
      </c>
      <c r="C95" s="165" t="s">
        <v>172</v>
      </c>
      <c r="D95" s="166" t="s">
        <v>402</v>
      </c>
      <c r="E95" s="2">
        <v>6687</v>
      </c>
      <c r="F95" s="4">
        <v>12</v>
      </c>
      <c r="G95" s="4">
        <v>36</v>
      </c>
      <c r="H95" s="4">
        <v>30</v>
      </c>
      <c r="I95" s="4">
        <v>1</v>
      </c>
      <c r="J95" s="167">
        <v>100</v>
      </c>
      <c r="K95" s="168">
        <f t="shared" si="0"/>
        <v>100</v>
      </c>
    </row>
    <row r="96" spans="1:12" s="33" customFormat="1" ht="15.75">
      <c r="A96" s="84">
        <v>66</v>
      </c>
      <c r="B96" s="35" t="s">
        <v>399</v>
      </c>
      <c r="C96" s="165" t="s">
        <v>172</v>
      </c>
      <c r="D96" s="166" t="s">
        <v>403</v>
      </c>
      <c r="E96" s="2">
        <v>9247</v>
      </c>
      <c r="F96" s="4">
        <v>12</v>
      </c>
      <c r="G96" s="4">
        <v>36</v>
      </c>
      <c r="H96" s="4">
        <v>30</v>
      </c>
      <c r="I96" s="4">
        <v>1</v>
      </c>
      <c r="J96" s="167">
        <v>100</v>
      </c>
      <c r="K96" s="168">
        <f t="shared" si="0"/>
        <v>100</v>
      </c>
    </row>
    <row r="97" spans="1:11" s="33" customFormat="1" ht="15.75">
      <c r="A97" s="84">
        <v>67</v>
      </c>
      <c r="B97" s="82" t="s">
        <v>399</v>
      </c>
      <c r="C97" s="165" t="s">
        <v>172</v>
      </c>
      <c r="D97" s="166" t="s">
        <v>404</v>
      </c>
      <c r="E97" s="2">
        <v>8760</v>
      </c>
      <c r="F97" s="4">
        <v>12</v>
      </c>
      <c r="G97" s="4">
        <v>36</v>
      </c>
      <c r="H97" s="4">
        <v>30</v>
      </c>
      <c r="I97" s="4">
        <v>1</v>
      </c>
      <c r="J97" s="167">
        <v>100</v>
      </c>
      <c r="K97" s="168">
        <f t="shared" si="0"/>
        <v>100</v>
      </c>
    </row>
    <row r="98" spans="1:11" s="33" customFormat="1" ht="15.75">
      <c r="A98" s="84">
        <v>68</v>
      </c>
      <c r="B98" s="82" t="s">
        <v>399</v>
      </c>
      <c r="C98" s="165" t="s">
        <v>377</v>
      </c>
      <c r="D98" s="3" t="s">
        <v>405</v>
      </c>
      <c r="E98" s="2">
        <v>15262</v>
      </c>
      <c r="F98" s="4">
        <v>12</v>
      </c>
      <c r="G98" s="4">
        <v>36</v>
      </c>
      <c r="H98" s="4">
        <v>30</v>
      </c>
      <c r="I98" s="4">
        <v>1</v>
      </c>
      <c r="J98" s="167">
        <v>200</v>
      </c>
      <c r="K98" s="168">
        <f t="shared" si="0"/>
        <v>200</v>
      </c>
    </row>
    <row r="99" spans="1:11" s="33" customFormat="1" ht="15.75">
      <c r="A99" s="64"/>
      <c r="B99" s="173"/>
      <c r="C99" s="66"/>
      <c r="D99" s="66"/>
      <c r="E99" s="67"/>
      <c r="F99" s="68"/>
      <c r="G99" s="69"/>
      <c r="H99" s="69"/>
      <c r="I99" s="69"/>
      <c r="J99" s="69"/>
      <c r="K99" s="118"/>
    </row>
    <row r="100" spans="1:11" s="33" customFormat="1" ht="15.75">
      <c r="A100" s="84">
        <v>69</v>
      </c>
      <c r="B100" s="82" t="s">
        <v>406</v>
      </c>
      <c r="C100" s="165" t="s">
        <v>19</v>
      </c>
      <c r="D100" s="3" t="s">
        <v>407</v>
      </c>
      <c r="E100" s="2">
        <v>6208</v>
      </c>
      <c r="F100" s="4">
        <v>12</v>
      </c>
      <c r="G100" s="4">
        <v>36</v>
      </c>
      <c r="H100" s="4">
        <v>30</v>
      </c>
      <c r="I100" s="4">
        <v>1</v>
      </c>
      <c r="J100" s="167">
        <v>200</v>
      </c>
      <c r="K100" s="168">
        <f t="shared" si="0"/>
        <v>200</v>
      </c>
    </row>
    <row r="101" spans="1:11" s="33" customFormat="1" ht="15.75">
      <c r="A101" s="84">
        <v>70</v>
      </c>
      <c r="B101" s="82" t="s">
        <v>406</v>
      </c>
      <c r="C101" s="165" t="s">
        <v>122</v>
      </c>
      <c r="D101" s="3" t="s">
        <v>553</v>
      </c>
      <c r="E101" s="2">
        <v>3689</v>
      </c>
      <c r="F101" s="4">
        <v>12</v>
      </c>
      <c r="G101" s="4">
        <v>36</v>
      </c>
      <c r="H101" s="4">
        <v>30</v>
      </c>
      <c r="I101" s="4">
        <v>1</v>
      </c>
      <c r="J101" s="167">
        <v>100</v>
      </c>
      <c r="K101" s="168">
        <f>J101*I101</f>
        <v>100</v>
      </c>
    </row>
    <row r="102" spans="1:11" s="33" customFormat="1" ht="15.75">
      <c r="A102" s="84">
        <v>71</v>
      </c>
      <c r="B102" s="82" t="s">
        <v>406</v>
      </c>
      <c r="C102" s="165" t="s">
        <v>122</v>
      </c>
      <c r="D102" s="3" t="s">
        <v>408</v>
      </c>
      <c r="E102" s="2">
        <v>7707</v>
      </c>
      <c r="F102" s="4">
        <v>12</v>
      </c>
      <c r="G102" s="4">
        <v>36</v>
      </c>
      <c r="H102" s="4">
        <v>30</v>
      </c>
      <c r="I102" s="4">
        <v>1</v>
      </c>
      <c r="J102" s="167">
        <v>100</v>
      </c>
      <c r="K102" s="168">
        <f t="shared" si="0"/>
        <v>100</v>
      </c>
    </row>
    <row r="103" spans="1:11" s="33" customFormat="1" ht="16.5" thickBot="1">
      <c r="A103" s="84">
        <v>72</v>
      </c>
      <c r="B103" s="163" t="s">
        <v>406</v>
      </c>
      <c r="C103" s="9" t="s">
        <v>172</v>
      </c>
      <c r="D103" s="54" t="s">
        <v>409</v>
      </c>
      <c r="E103" s="10">
        <v>10625</v>
      </c>
      <c r="F103" s="32">
        <v>12</v>
      </c>
      <c r="G103" s="32">
        <v>36</v>
      </c>
      <c r="H103" s="32">
        <v>30</v>
      </c>
      <c r="I103" s="32">
        <v>1</v>
      </c>
      <c r="J103" s="169">
        <v>100</v>
      </c>
      <c r="K103" s="170">
        <f>J103*I103</f>
        <v>100</v>
      </c>
    </row>
    <row r="104" spans="1:11" s="33" customFormat="1" ht="15.75">
      <c r="A104" s="318">
        <v>73</v>
      </c>
      <c r="B104" s="319" t="s">
        <v>655</v>
      </c>
      <c r="C104" s="33" t="s">
        <v>122</v>
      </c>
      <c r="D104" s="100" t="s">
        <v>656</v>
      </c>
      <c r="E104" s="101"/>
      <c r="F104" s="103">
        <v>12</v>
      </c>
      <c r="G104" s="103">
        <v>36</v>
      </c>
      <c r="H104" s="103">
        <v>30</v>
      </c>
      <c r="I104" s="103">
        <v>1</v>
      </c>
      <c r="J104" s="141">
        <v>100</v>
      </c>
      <c r="K104" s="320">
        <f>J104*I104</f>
        <v>100</v>
      </c>
    </row>
    <row r="105" spans="1:11" ht="15.75">
      <c r="A105" s="3">
        <v>74</v>
      </c>
      <c r="B105" s="291" t="s">
        <v>664</v>
      </c>
      <c r="C105" s="165" t="s">
        <v>122</v>
      </c>
      <c r="D105" s="3" t="s">
        <v>665</v>
      </c>
      <c r="E105" s="2"/>
      <c r="F105" s="4">
        <v>12</v>
      </c>
      <c r="G105" s="4">
        <v>36</v>
      </c>
      <c r="H105" s="4">
        <v>30</v>
      </c>
      <c r="I105" s="4">
        <v>1</v>
      </c>
      <c r="J105" s="167">
        <v>100</v>
      </c>
      <c r="K105" s="167">
        <f>J105*I105</f>
        <v>100</v>
      </c>
    </row>
    <row r="106" spans="1:11" ht="15.75">
      <c r="A106" s="3">
        <v>75</v>
      </c>
      <c r="B106" s="291" t="s">
        <v>676</v>
      </c>
      <c r="C106" s="165" t="s">
        <v>122</v>
      </c>
      <c r="D106" s="3" t="s">
        <v>677</v>
      </c>
      <c r="E106" s="2"/>
      <c r="F106" s="4">
        <v>12</v>
      </c>
      <c r="G106" s="4">
        <v>36</v>
      </c>
      <c r="H106" s="4">
        <v>30</v>
      </c>
      <c r="I106" s="4">
        <v>1</v>
      </c>
      <c r="J106" s="167">
        <v>100</v>
      </c>
      <c r="K106" s="167">
        <f>J106*I106</f>
        <v>100</v>
      </c>
    </row>
    <row r="107" spans="1:11" ht="15" customHeight="1">
      <c r="A107" s="33"/>
      <c r="B107" s="33"/>
      <c r="C107" s="36" t="s">
        <v>242</v>
      </c>
      <c r="D107" s="36"/>
      <c r="E107" s="30">
        <f>SUM(E19:E105)</f>
        <v>579379</v>
      </c>
      <c r="F107" s="30"/>
      <c r="G107" s="30">
        <f>SUM(G19:G106)</f>
        <v>2700</v>
      </c>
      <c r="H107" s="30"/>
      <c r="I107" s="30"/>
      <c r="J107" s="30">
        <f>SUM(J19:J106)</f>
        <v>10600</v>
      </c>
      <c r="K107" s="30">
        <f>SUM(K19:K106)</f>
        <v>10600</v>
      </c>
    </row>
    <row r="108" spans="1:11" ht="15.75">
      <c r="A108" s="33"/>
      <c r="B108" s="33"/>
      <c r="C108" s="33"/>
      <c r="D108" s="33"/>
      <c r="E108" s="30"/>
      <c r="F108" s="33"/>
      <c r="G108" s="33"/>
      <c r="H108" s="33"/>
      <c r="I108" s="33"/>
      <c r="J108" s="33"/>
      <c r="K108" s="33"/>
    </row>
    <row r="109" spans="1:11">
      <c r="D109" s="33"/>
    </row>
    <row r="110" spans="1:11">
      <c r="D110" s="33"/>
    </row>
  </sheetData>
  <autoFilter ref="A17:K107"/>
  <mergeCells count="11">
    <mergeCell ref="J17:J18"/>
    <mergeCell ref="K17:K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="78" zoomScaleNormal="78" workbookViewId="0">
      <selection activeCell="O33" sqref="O33"/>
    </sheetView>
  </sheetViews>
  <sheetFormatPr defaultRowHeight="12.75"/>
  <cols>
    <col min="1" max="1" width="6.140625" customWidth="1"/>
    <col min="2" max="2" width="22.5703125" customWidth="1"/>
    <col min="3" max="3" width="20.42578125" customWidth="1"/>
    <col min="4" max="4" width="24.7109375" customWidth="1"/>
    <col min="5" max="5" width="17" customWidth="1"/>
    <col min="6" max="6" width="14.42578125" customWidth="1"/>
    <col min="7" max="7" width="12.85546875" customWidth="1"/>
    <col min="8" max="8" width="13.5703125" customWidth="1"/>
    <col min="9" max="9" width="15" customWidth="1"/>
    <col min="10" max="10" width="13.7109375" customWidth="1"/>
    <col min="11" max="11" width="13.140625" customWidth="1"/>
  </cols>
  <sheetData>
    <row r="1" spans="1:12">
      <c r="A1" s="17"/>
      <c r="B1" s="17"/>
      <c r="C1" s="17"/>
      <c r="D1" s="17"/>
      <c r="E1" s="17"/>
    </row>
    <row r="2" spans="1:12">
      <c r="A2" s="17"/>
      <c r="B2" s="17"/>
      <c r="C2" s="17"/>
      <c r="D2" s="17"/>
      <c r="E2" s="17"/>
    </row>
    <row r="3" spans="1:12">
      <c r="A3" s="17"/>
      <c r="B3" s="17"/>
      <c r="C3" s="17"/>
      <c r="D3" s="17"/>
      <c r="E3" s="17"/>
    </row>
    <row r="4" spans="1:12">
      <c r="A4" s="18" t="s">
        <v>0</v>
      </c>
      <c r="B4" s="18"/>
      <c r="C4" s="18"/>
      <c r="D4" s="18"/>
    </row>
    <row r="5" spans="1:12" ht="15.75">
      <c r="A5" s="53" t="s">
        <v>1</v>
      </c>
      <c r="B5" s="18"/>
      <c r="C5" s="18"/>
      <c r="D5" s="18"/>
    </row>
    <row r="6" spans="1:12" s="126" customFormat="1" ht="10.5" customHeight="1">
      <c r="A6" s="126" t="s">
        <v>477</v>
      </c>
      <c r="L6" s="127"/>
    </row>
    <row r="7" spans="1:12" s="126" customFormat="1" ht="10.5" customHeight="1">
      <c r="A7" s="126" t="s">
        <v>478</v>
      </c>
      <c r="L7" s="127"/>
    </row>
    <row r="8" spans="1:12" s="126" customFormat="1" ht="10.5" customHeight="1">
      <c r="A8" s="126" t="s">
        <v>479</v>
      </c>
      <c r="L8" s="127"/>
    </row>
    <row r="9" spans="1:12">
      <c r="A9" s="18"/>
      <c r="B9" s="18"/>
      <c r="C9" s="18"/>
      <c r="D9" s="18"/>
    </row>
    <row r="10" spans="1:12" s="20" customFormat="1" ht="16.5" customHeight="1">
      <c r="A10" s="19" t="s">
        <v>329</v>
      </c>
      <c r="B10" s="19"/>
      <c r="C10" s="19"/>
      <c r="D10" s="19"/>
      <c r="E10" s="19"/>
      <c r="F10" s="19"/>
      <c r="L10" s="128"/>
    </row>
    <row r="11" spans="1:12" s="22" customFormat="1" ht="6.75" customHeight="1">
      <c r="A11" s="21"/>
      <c r="B11" s="21"/>
      <c r="C11" s="21"/>
      <c r="D11" s="21"/>
      <c r="E11" s="21"/>
      <c r="L11" s="86"/>
    </row>
    <row r="12" spans="1:12" s="22" customFormat="1" ht="10.5" customHeight="1">
      <c r="A12" s="21" t="s">
        <v>434</v>
      </c>
      <c r="B12" s="21"/>
      <c r="C12" s="21"/>
      <c r="D12" s="1"/>
      <c r="E12" s="1"/>
      <c r="F12" s="90"/>
      <c r="L12" s="86"/>
    </row>
    <row r="13" spans="1:12" s="22" customFormat="1" ht="10.5" customHeight="1">
      <c r="A13" s="21"/>
      <c r="B13" s="21"/>
      <c r="C13" s="21"/>
      <c r="D13" s="1"/>
      <c r="E13" s="1"/>
      <c r="F13" s="90"/>
      <c r="L13" s="86"/>
    </row>
    <row r="14" spans="1:12" s="19" customFormat="1" ht="25.5" customHeight="1">
      <c r="A14" s="19" t="s">
        <v>435</v>
      </c>
      <c r="L14" s="129"/>
    </row>
    <row r="15" spans="1:12" s="22" customFormat="1" ht="10.5" customHeight="1">
      <c r="A15" s="21" t="s">
        <v>480</v>
      </c>
      <c r="B15" s="21"/>
      <c r="C15" s="21"/>
      <c r="D15" s="21"/>
      <c r="E15" s="21"/>
      <c r="L15" s="86"/>
    </row>
    <row r="16" spans="1:12" s="22" customFormat="1" ht="10.5" customHeight="1" thickBot="1">
      <c r="A16" s="21" t="s">
        <v>481</v>
      </c>
      <c r="B16" s="21"/>
      <c r="C16" s="21"/>
      <c r="D16" s="21" t="s">
        <v>482</v>
      </c>
      <c r="E16" s="21"/>
      <c r="L16" s="86"/>
    </row>
    <row r="17" spans="1:12" s="52" customFormat="1" ht="15.75" customHeight="1">
      <c r="A17" s="349" t="s">
        <v>3</v>
      </c>
      <c r="B17" s="351" t="s">
        <v>4</v>
      </c>
      <c r="C17" s="351" t="s">
        <v>5</v>
      </c>
      <c r="D17" s="351" t="s">
        <v>6</v>
      </c>
      <c r="E17" s="351" t="s">
        <v>7</v>
      </c>
      <c r="F17" s="351" t="s">
        <v>9</v>
      </c>
      <c r="G17" s="351" t="s">
        <v>10</v>
      </c>
      <c r="H17" s="351" t="s">
        <v>11</v>
      </c>
      <c r="I17" s="351" t="s">
        <v>12</v>
      </c>
      <c r="J17" s="321" t="s">
        <v>13</v>
      </c>
      <c r="K17" s="337" t="s">
        <v>14</v>
      </c>
    </row>
    <row r="18" spans="1:12" s="52" customFormat="1" ht="39.75" customHeight="1" thickBot="1">
      <c r="A18" s="350"/>
      <c r="B18" s="352"/>
      <c r="C18" s="352"/>
      <c r="D18" s="352"/>
      <c r="E18" s="352"/>
      <c r="F18" s="352"/>
      <c r="G18" s="352"/>
      <c r="H18" s="352"/>
      <c r="I18" s="352"/>
      <c r="J18" s="323"/>
      <c r="K18" s="338"/>
    </row>
    <row r="19" spans="1:12" s="52" customFormat="1" ht="17.25" customHeight="1">
      <c r="A19" s="193">
        <v>1</v>
      </c>
      <c r="B19" s="194" t="s">
        <v>514</v>
      </c>
      <c r="C19" s="132" t="s">
        <v>122</v>
      </c>
      <c r="D19" s="165" t="s">
        <v>534</v>
      </c>
      <c r="E19" s="2">
        <v>4848</v>
      </c>
      <c r="F19" s="4">
        <v>12</v>
      </c>
      <c r="G19" s="4">
        <v>36</v>
      </c>
      <c r="H19" s="4">
        <v>30</v>
      </c>
      <c r="I19" s="4">
        <v>1</v>
      </c>
      <c r="J19" s="167">
        <v>100</v>
      </c>
      <c r="K19" s="168">
        <f>J19*I19</f>
        <v>100</v>
      </c>
    </row>
    <row r="20" spans="1:12" s="33" customFormat="1" ht="17.25" customHeight="1">
      <c r="A20" s="212">
        <v>2</v>
      </c>
      <c r="B20" s="3" t="s">
        <v>514</v>
      </c>
      <c r="C20" s="165" t="s">
        <v>122</v>
      </c>
      <c r="D20" s="165" t="s">
        <v>515</v>
      </c>
      <c r="E20" s="2">
        <v>9582</v>
      </c>
      <c r="F20" s="4">
        <v>12</v>
      </c>
      <c r="G20" s="4">
        <v>36</v>
      </c>
      <c r="H20" s="4">
        <v>30</v>
      </c>
      <c r="I20" s="4">
        <v>1</v>
      </c>
      <c r="J20" s="167">
        <v>100</v>
      </c>
      <c r="K20" s="168">
        <f>J20*I20</f>
        <v>100</v>
      </c>
      <c r="L20" s="208"/>
    </row>
    <row r="21" spans="1:12" s="33" customFormat="1" ht="17.25" customHeight="1" thickBot="1">
      <c r="A21" s="192">
        <v>3</v>
      </c>
      <c r="B21" s="54" t="s">
        <v>514</v>
      </c>
      <c r="C21" s="9" t="s">
        <v>122</v>
      </c>
      <c r="D21" s="9" t="s">
        <v>527</v>
      </c>
      <c r="E21" s="10">
        <v>9036</v>
      </c>
      <c r="F21" s="32">
        <v>12</v>
      </c>
      <c r="G21" s="32">
        <v>36</v>
      </c>
      <c r="H21" s="32">
        <v>30</v>
      </c>
      <c r="I21" s="32">
        <v>1</v>
      </c>
      <c r="J21" s="169">
        <v>100</v>
      </c>
      <c r="K21" s="170">
        <v>100</v>
      </c>
      <c r="L21" s="208"/>
    </row>
    <row r="22" spans="1:12" s="33" customFormat="1" ht="17.25" customHeight="1" thickBot="1">
      <c r="A22" s="192">
        <v>4</v>
      </c>
      <c r="B22" s="307" t="s">
        <v>514</v>
      </c>
      <c r="C22" s="308" t="s">
        <v>122</v>
      </c>
      <c r="D22" s="308" t="s">
        <v>651</v>
      </c>
      <c r="E22" s="309" t="s">
        <v>22</v>
      </c>
      <c r="F22" s="310">
        <v>12</v>
      </c>
      <c r="G22" s="310">
        <v>36</v>
      </c>
      <c r="H22" s="310">
        <v>30</v>
      </c>
      <c r="I22" s="310">
        <v>1</v>
      </c>
      <c r="J22" s="311">
        <v>100</v>
      </c>
      <c r="K22" s="312">
        <v>100</v>
      </c>
      <c r="L22" s="208"/>
    </row>
    <row r="23" spans="1:12" s="52" customFormat="1" ht="17.25" customHeight="1" thickBot="1">
      <c r="A23" s="192">
        <v>5</v>
      </c>
      <c r="B23" s="54" t="s">
        <v>653</v>
      </c>
      <c r="C23" s="9" t="s">
        <v>122</v>
      </c>
      <c r="D23" s="9" t="s">
        <v>654</v>
      </c>
      <c r="E23" s="10" t="s">
        <v>22</v>
      </c>
      <c r="F23" s="32">
        <v>12</v>
      </c>
      <c r="G23" s="32">
        <v>36</v>
      </c>
      <c r="H23" s="32">
        <v>30</v>
      </c>
      <c r="I23" s="32">
        <v>1</v>
      </c>
      <c r="J23" s="169">
        <v>100</v>
      </c>
      <c r="K23" s="170">
        <v>100</v>
      </c>
    </row>
    <row r="24" spans="1:12" ht="15.75">
      <c r="A24" s="33"/>
      <c r="B24" s="33"/>
      <c r="C24" s="36" t="s">
        <v>242</v>
      </c>
      <c r="D24" s="36"/>
      <c r="E24" s="30">
        <f>SUM(E19:E23)</f>
        <v>23466</v>
      </c>
      <c r="F24" s="30"/>
      <c r="G24" s="30"/>
      <c r="H24" s="30"/>
      <c r="I24" s="30"/>
      <c r="J24" s="30"/>
      <c r="K24" s="30">
        <f>SUM(K19:K23)</f>
        <v>500</v>
      </c>
    </row>
    <row r="25" spans="1:12">
      <c r="E25" s="244"/>
      <c r="F25" s="17"/>
    </row>
    <row r="26" spans="1:12">
      <c r="E26" s="17"/>
      <c r="F26" s="17"/>
    </row>
    <row r="27" spans="1:12">
      <c r="E27" s="17"/>
      <c r="F27" s="17"/>
    </row>
    <row r="28" spans="1:12">
      <c r="E28" s="17"/>
      <c r="F28" s="17"/>
    </row>
    <row r="29" spans="1:12">
      <c r="E29" s="17"/>
      <c r="F29" s="17"/>
    </row>
    <row r="30" spans="1:12">
      <c r="E30" s="17"/>
      <c r="F30" s="17"/>
    </row>
    <row r="38" spans="2:2" ht="16.5" thickBot="1">
      <c r="B38" s="192">
        <v>4</v>
      </c>
    </row>
  </sheetData>
  <autoFilter ref="A17:K18"/>
  <mergeCells count="11">
    <mergeCell ref="J17:J18"/>
    <mergeCell ref="K17:K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7" right="0.7" top="0.75" bottom="0.75" header="0.3" footer="0.3"/>
  <pageSetup paperSize="9" scale="7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="75" workbookViewId="0">
      <selection activeCell="A19" sqref="A19:A32"/>
    </sheetView>
  </sheetViews>
  <sheetFormatPr defaultRowHeight="12.75"/>
  <cols>
    <col min="2" max="2" width="19" customWidth="1"/>
    <col min="3" max="3" width="21.42578125" customWidth="1"/>
    <col min="4" max="4" width="35.42578125" customWidth="1"/>
    <col min="5" max="5" width="22" customWidth="1"/>
    <col min="6" max="6" width="14" customWidth="1"/>
    <col min="7" max="7" width="14.42578125" customWidth="1"/>
    <col min="8" max="8" width="17.140625" customWidth="1"/>
    <col min="9" max="9" width="14.85546875" customWidth="1"/>
    <col min="10" max="10" width="18.42578125" customWidth="1"/>
    <col min="11" max="11" width="12.5703125" customWidth="1"/>
  </cols>
  <sheetData>
    <row r="1" spans="1:12">
      <c r="A1" s="17"/>
      <c r="B1" s="17"/>
      <c r="C1" s="17"/>
      <c r="D1" s="17"/>
      <c r="E1" s="17"/>
    </row>
    <row r="2" spans="1:12">
      <c r="A2" s="17"/>
      <c r="B2" s="17"/>
      <c r="C2" s="17"/>
      <c r="D2" s="17"/>
      <c r="E2" s="17"/>
    </row>
    <row r="3" spans="1:12">
      <c r="A3" s="17"/>
      <c r="B3" s="17"/>
      <c r="C3" s="17"/>
      <c r="D3" s="17"/>
      <c r="E3" s="17"/>
    </row>
    <row r="4" spans="1:12">
      <c r="A4" s="18" t="s">
        <v>0</v>
      </c>
      <c r="B4" s="18"/>
      <c r="C4" s="18"/>
      <c r="D4" s="18"/>
    </row>
    <row r="5" spans="1:12" ht="15.75">
      <c r="A5" s="53" t="s">
        <v>1</v>
      </c>
      <c r="B5" s="18"/>
      <c r="C5" s="18"/>
      <c r="D5" s="18"/>
    </row>
    <row r="6" spans="1:12" s="126" customFormat="1" ht="10.5" customHeight="1">
      <c r="A6" s="126" t="s">
        <v>477</v>
      </c>
      <c r="L6" s="127"/>
    </row>
    <row r="7" spans="1:12" s="126" customFormat="1" ht="10.5" customHeight="1">
      <c r="A7" s="126" t="s">
        <v>478</v>
      </c>
      <c r="L7" s="127"/>
    </row>
    <row r="8" spans="1:12" s="126" customFormat="1" ht="10.5" customHeight="1">
      <c r="A8" s="126" t="s">
        <v>479</v>
      </c>
      <c r="L8" s="127"/>
    </row>
    <row r="9" spans="1:12">
      <c r="A9" s="18"/>
      <c r="B9" s="18"/>
      <c r="C9" s="18"/>
      <c r="D9" s="18"/>
    </row>
    <row r="10" spans="1:12" s="20" customFormat="1" ht="16.5" customHeight="1">
      <c r="A10" s="19" t="s">
        <v>329</v>
      </c>
      <c r="B10" s="19"/>
      <c r="C10" s="19"/>
      <c r="D10" s="19"/>
      <c r="E10" s="19"/>
      <c r="F10" s="19"/>
      <c r="L10" s="128"/>
    </row>
    <row r="11" spans="1:12" s="22" customFormat="1" ht="6.75" customHeight="1">
      <c r="A11" s="21"/>
      <c r="B11" s="21"/>
      <c r="C11" s="21"/>
      <c r="D11" s="21"/>
      <c r="E11" s="21"/>
      <c r="L11" s="86"/>
    </row>
    <row r="12" spans="1:12" s="22" customFormat="1" ht="10.5" customHeight="1">
      <c r="A12" s="21" t="s">
        <v>434</v>
      </c>
      <c r="B12" s="21"/>
      <c r="C12" s="21"/>
      <c r="D12" s="1"/>
      <c r="E12" s="1"/>
      <c r="F12" s="90"/>
      <c r="L12" s="86"/>
    </row>
    <row r="13" spans="1:12" s="22" customFormat="1" ht="10.5" customHeight="1">
      <c r="A13" s="21"/>
      <c r="B13" s="21"/>
      <c r="C13" s="21"/>
      <c r="D13" s="1"/>
      <c r="E13" s="1"/>
      <c r="F13" s="90"/>
      <c r="L13" s="86"/>
    </row>
    <row r="14" spans="1:12" s="19" customFormat="1" ht="25.5" customHeight="1">
      <c r="A14" s="19" t="s">
        <v>435</v>
      </c>
      <c r="L14" s="129"/>
    </row>
    <row r="15" spans="1:12" s="22" customFormat="1" ht="10.5" customHeight="1">
      <c r="A15" s="21" t="s">
        <v>480</v>
      </c>
      <c r="B15" s="21"/>
      <c r="C15" s="21"/>
      <c r="D15" s="21"/>
      <c r="E15" s="21"/>
      <c r="L15" s="86"/>
    </row>
    <row r="16" spans="1:12" s="22" customFormat="1" ht="10.5" customHeight="1" thickBot="1">
      <c r="A16" s="21" t="s">
        <v>481</v>
      </c>
      <c r="B16" s="21"/>
      <c r="C16" s="21"/>
      <c r="D16" s="21" t="s">
        <v>482</v>
      </c>
      <c r="E16" s="21"/>
      <c r="L16" s="86"/>
    </row>
    <row r="17" spans="1:14" ht="15.75" customHeight="1">
      <c r="A17" s="333" t="s">
        <v>3</v>
      </c>
      <c r="B17" s="321" t="s">
        <v>4</v>
      </c>
      <c r="C17" s="321" t="s">
        <v>5</v>
      </c>
      <c r="D17" s="321" t="s">
        <v>6</v>
      </c>
      <c r="E17" s="321" t="s">
        <v>7</v>
      </c>
      <c r="F17" s="321" t="s">
        <v>9</v>
      </c>
      <c r="G17" s="321" t="s">
        <v>10</v>
      </c>
      <c r="H17" s="321" t="s">
        <v>11</v>
      </c>
      <c r="I17" s="321" t="s">
        <v>12</v>
      </c>
      <c r="J17" s="321" t="s">
        <v>13</v>
      </c>
      <c r="K17" s="337" t="s">
        <v>14</v>
      </c>
    </row>
    <row r="18" spans="1:14" ht="39.950000000000003" customHeight="1" thickBot="1">
      <c r="A18" s="334"/>
      <c r="B18" s="323"/>
      <c r="C18" s="323"/>
      <c r="D18" s="323"/>
      <c r="E18" s="323"/>
      <c r="F18" s="323"/>
      <c r="G18" s="323"/>
      <c r="H18" s="323"/>
      <c r="I18" s="323"/>
      <c r="J18" s="323"/>
      <c r="K18" s="338"/>
    </row>
    <row r="19" spans="1:14" ht="17.25" customHeight="1">
      <c r="A19" s="270">
        <v>1</v>
      </c>
      <c r="B19" s="132" t="s">
        <v>330</v>
      </c>
      <c r="C19" s="132" t="s">
        <v>19</v>
      </c>
      <c r="D19" s="132" t="s">
        <v>547</v>
      </c>
      <c r="E19" s="89">
        <v>5906</v>
      </c>
      <c r="F19" s="133">
        <v>12</v>
      </c>
      <c r="G19" s="133">
        <v>36</v>
      </c>
      <c r="H19" s="133">
        <v>30</v>
      </c>
      <c r="I19" s="133">
        <v>1</v>
      </c>
      <c r="J19" s="89">
        <v>200</v>
      </c>
      <c r="K19" s="230">
        <f>J19*I19</f>
        <v>200</v>
      </c>
    </row>
    <row r="20" spans="1:14" ht="15.75">
      <c r="A20" s="270">
        <v>2</v>
      </c>
      <c r="B20" s="165" t="s">
        <v>330</v>
      </c>
      <c r="C20" s="165" t="s">
        <v>19</v>
      </c>
      <c r="D20" s="165" t="s">
        <v>331</v>
      </c>
      <c r="E20" s="2">
        <v>10916</v>
      </c>
      <c r="F20" s="4">
        <v>12</v>
      </c>
      <c r="G20" s="4">
        <v>36</v>
      </c>
      <c r="H20" s="4">
        <v>30</v>
      </c>
      <c r="I20" s="4">
        <v>1</v>
      </c>
      <c r="J20" s="2">
        <v>200</v>
      </c>
      <c r="K20" s="164">
        <f>J20*I20</f>
        <v>200</v>
      </c>
    </row>
    <row r="21" spans="1:14" ht="15.75" customHeight="1">
      <c r="A21" s="270">
        <v>3</v>
      </c>
      <c r="B21" s="165" t="s">
        <v>330</v>
      </c>
      <c r="C21" s="165" t="s">
        <v>122</v>
      </c>
      <c r="D21" s="165" t="s">
        <v>332</v>
      </c>
      <c r="E21" s="2">
        <v>6876</v>
      </c>
      <c r="F21" s="4">
        <v>12</v>
      </c>
      <c r="G21" s="4">
        <v>36</v>
      </c>
      <c r="H21" s="4">
        <v>30</v>
      </c>
      <c r="I21" s="4">
        <v>1</v>
      </c>
      <c r="J21" s="2">
        <v>100</v>
      </c>
      <c r="K21" s="164">
        <f t="shared" ref="K21:K32" si="0">J21*I21</f>
        <v>100</v>
      </c>
    </row>
    <row r="22" spans="1:14" ht="15.75" customHeight="1">
      <c r="A22" s="270">
        <v>4</v>
      </c>
      <c r="B22" s="165" t="s">
        <v>330</v>
      </c>
      <c r="C22" s="165" t="s">
        <v>122</v>
      </c>
      <c r="D22" s="165" t="s">
        <v>614</v>
      </c>
      <c r="E22" s="2">
        <v>5793</v>
      </c>
      <c r="F22" s="4">
        <v>12</v>
      </c>
      <c r="G22" s="4">
        <v>36</v>
      </c>
      <c r="H22" s="4">
        <v>30</v>
      </c>
      <c r="I22" s="4">
        <v>1</v>
      </c>
      <c r="J22" s="2">
        <v>100</v>
      </c>
      <c r="K22" s="164">
        <f t="shared" si="0"/>
        <v>100</v>
      </c>
    </row>
    <row r="23" spans="1:14" s="17" customFormat="1" ht="15.75">
      <c r="A23" s="270">
        <v>5</v>
      </c>
      <c r="B23" s="165" t="s">
        <v>330</v>
      </c>
      <c r="C23" s="165" t="s">
        <v>122</v>
      </c>
      <c r="D23" s="165" t="s">
        <v>333</v>
      </c>
      <c r="E23" s="2">
        <v>3580</v>
      </c>
      <c r="F23" s="4">
        <v>12</v>
      </c>
      <c r="G23" s="4">
        <v>36</v>
      </c>
      <c r="H23" s="4">
        <v>30</v>
      </c>
      <c r="I23" s="4">
        <v>1</v>
      </c>
      <c r="J23" s="2">
        <v>100</v>
      </c>
      <c r="K23" s="164">
        <f t="shared" si="0"/>
        <v>100</v>
      </c>
    </row>
    <row r="24" spans="1:14" ht="15.75" customHeight="1">
      <c r="A24" s="270">
        <v>6</v>
      </c>
      <c r="B24" s="165" t="s">
        <v>330</v>
      </c>
      <c r="C24" s="165" t="s">
        <v>146</v>
      </c>
      <c r="D24" s="165" t="s">
        <v>334</v>
      </c>
      <c r="E24" s="2">
        <v>7358</v>
      </c>
      <c r="F24" s="4">
        <v>12</v>
      </c>
      <c r="G24" s="4">
        <v>36</v>
      </c>
      <c r="H24" s="4">
        <v>30</v>
      </c>
      <c r="I24" s="4">
        <v>1</v>
      </c>
      <c r="J24" s="2">
        <v>200</v>
      </c>
      <c r="K24" s="164">
        <f t="shared" si="0"/>
        <v>200</v>
      </c>
    </row>
    <row r="25" spans="1:14" ht="15.75" customHeight="1">
      <c r="A25" s="298">
        <v>7</v>
      </c>
      <c r="B25" s="276" t="s">
        <v>330</v>
      </c>
      <c r="C25" s="276" t="s">
        <v>172</v>
      </c>
      <c r="D25" s="276" t="s">
        <v>335</v>
      </c>
      <c r="E25" s="277">
        <v>8011</v>
      </c>
      <c r="F25" s="278">
        <v>12</v>
      </c>
      <c r="G25" s="278">
        <v>36</v>
      </c>
      <c r="H25" s="278">
        <v>30</v>
      </c>
      <c r="I25" s="277">
        <v>1</v>
      </c>
      <c r="J25" s="277">
        <v>100</v>
      </c>
      <c r="K25" s="279">
        <f t="shared" si="0"/>
        <v>100</v>
      </c>
      <c r="L25" s="280"/>
      <c r="M25" s="280"/>
      <c r="N25" s="280"/>
    </row>
    <row r="26" spans="1:14" ht="15.75" customHeight="1">
      <c r="A26" s="270">
        <v>8</v>
      </c>
      <c r="B26" s="165" t="s">
        <v>330</v>
      </c>
      <c r="C26" s="165" t="s">
        <v>172</v>
      </c>
      <c r="D26" s="165" t="s">
        <v>336</v>
      </c>
      <c r="E26" s="2">
        <v>4426</v>
      </c>
      <c r="F26" s="4">
        <v>12</v>
      </c>
      <c r="G26" s="4">
        <v>36</v>
      </c>
      <c r="H26" s="4">
        <v>30</v>
      </c>
      <c r="I26" s="4">
        <v>1</v>
      </c>
      <c r="J26" s="2">
        <v>100</v>
      </c>
      <c r="K26" s="164">
        <f t="shared" si="0"/>
        <v>100</v>
      </c>
    </row>
    <row r="27" spans="1:14" ht="15.75" customHeight="1">
      <c r="A27" s="270">
        <v>9</v>
      </c>
      <c r="B27" s="165" t="s">
        <v>330</v>
      </c>
      <c r="C27" s="165" t="s">
        <v>172</v>
      </c>
      <c r="D27" s="165" t="s">
        <v>548</v>
      </c>
      <c r="E27" s="2">
        <v>5408</v>
      </c>
      <c r="F27" s="4">
        <v>12</v>
      </c>
      <c r="G27" s="4">
        <v>36</v>
      </c>
      <c r="H27" s="4">
        <v>30</v>
      </c>
      <c r="I27" s="4">
        <v>1</v>
      </c>
      <c r="J27" s="2">
        <v>100</v>
      </c>
      <c r="K27" s="164">
        <f>J27*I27</f>
        <v>100</v>
      </c>
    </row>
    <row r="28" spans="1:14" ht="15.75" customHeight="1">
      <c r="A28" s="299"/>
      <c r="B28" s="65"/>
      <c r="C28" s="66"/>
      <c r="D28" s="66"/>
      <c r="E28" s="67"/>
      <c r="F28" s="68"/>
      <c r="G28" s="69"/>
      <c r="H28" s="69"/>
      <c r="I28" s="69"/>
      <c r="J28" s="69"/>
      <c r="K28" s="118"/>
    </row>
    <row r="29" spans="1:14" ht="15.75" customHeight="1">
      <c r="A29" s="299">
        <v>10</v>
      </c>
      <c r="B29" s="165" t="s">
        <v>337</v>
      </c>
      <c r="C29" s="165" t="s">
        <v>172</v>
      </c>
      <c r="D29" s="165" t="s">
        <v>652</v>
      </c>
      <c r="E29" s="2" t="s">
        <v>22</v>
      </c>
      <c r="F29" s="4">
        <v>12</v>
      </c>
      <c r="G29" s="4">
        <v>36</v>
      </c>
      <c r="H29" s="4">
        <v>30</v>
      </c>
      <c r="I29" s="4">
        <v>1</v>
      </c>
      <c r="J29" s="2">
        <v>100</v>
      </c>
      <c r="K29" s="164">
        <f>J29*I29</f>
        <v>100</v>
      </c>
    </row>
    <row r="30" spans="1:14" ht="15.75" customHeight="1">
      <c r="A30" s="270">
        <v>11</v>
      </c>
      <c r="B30" s="165" t="s">
        <v>337</v>
      </c>
      <c r="C30" s="165" t="s">
        <v>122</v>
      </c>
      <c r="D30" s="99" t="s">
        <v>577</v>
      </c>
      <c r="E30" s="101">
        <v>5389</v>
      </c>
      <c r="F30" s="4">
        <v>12</v>
      </c>
      <c r="G30" s="4">
        <v>36</v>
      </c>
      <c r="H30" s="4">
        <v>30</v>
      </c>
      <c r="I30" s="4">
        <v>1</v>
      </c>
      <c r="J30" s="2">
        <v>100</v>
      </c>
      <c r="K30" s="164">
        <f>J30*I30</f>
        <v>100</v>
      </c>
    </row>
    <row r="31" spans="1:14" s="17" customFormat="1" ht="15.75" customHeight="1">
      <c r="A31" s="298">
        <v>12</v>
      </c>
      <c r="B31" s="165" t="s">
        <v>337</v>
      </c>
      <c r="C31" s="165" t="s">
        <v>122</v>
      </c>
      <c r="D31" s="99" t="s">
        <v>615</v>
      </c>
      <c r="E31" s="101">
        <v>5157</v>
      </c>
      <c r="F31" s="4">
        <v>12</v>
      </c>
      <c r="G31" s="4">
        <v>36</v>
      </c>
      <c r="H31" s="4">
        <v>30</v>
      </c>
      <c r="I31" s="4">
        <v>1</v>
      </c>
      <c r="J31" s="2">
        <v>100</v>
      </c>
      <c r="K31" s="247">
        <f>J31*I31</f>
        <v>100</v>
      </c>
      <c r="L31" s="246"/>
    </row>
    <row r="32" spans="1:14" ht="16.5" thickBot="1">
      <c r="A32" s="270">
        <v>13</v>
      </c>
      <c r="B32" s="9" t="s">
        <v>337</v>
      </c>
      <c r="C32" s="9" t="s">
        <v>122</v>
      </c>
      <c r="D32" s="9" t="s">
        <v>623</v>
      </c>
      <c r="E32" s="10">
        <v>7089</v>
      </c>
      <c r="F32" s="32">
        <v>12</v>
      </c>
      <c r="G32" s="32">
        <v>36</v>
      </c>
      <c r="H32" s="32">
        <v>30</v>
      </c>
      <c r="I32" s="32">
        <v>1</v>
      </c>
      <c r="J32" s="10">
        <v>100</v>
      </c>
      <c r="K32" s="186">
        <f t="shared" si="0"/>
        <v>100</v>
      </c>
    </row>
    <row r="33" spans="3:11" ht="15.75">
      <c r="C33" s="36" t="s">
        <v>242</v>
      </c>
      <c r="D33" s="36"/>
      <c r="E33" s="30">
        <f>SUM(E19:E32)</f>
        <v>75909</v>
      </c>
      <c r="G33" s="30">
        <f>SUM(G19:G32)</f>
        <v>468</v>
      </c>
      <c r="J33" s="30">
        <f>SUM(J19:J32)</f>
        <v>1600</v>
      </c>
      <c r="K33" s="30">
        <f>SUM(K19:K32)</f>
        <v>1600</v>
      </c>
    </row>
    <row r="34" spans="3:11">
      <c r="E34" s="17"/>
    </row>
    <row r="35" spans="3:11">
      <c r="E35" s="17"/>
    </row>
    <row r="36" spans="3:11">
      <c r="E36" s="17"/>
    </row>
    <row r="37" spans="3:11">
      <c r="E37" s="17"/>
    </row>
    <row r="38" spans="3:11">
      <c r="E38" s="17"/>
    </row>
  </sheetData>
  <autoFilter ref="A17:K18"/>
  <mergeCells count="11">
    <mergeCell ref="J17:J18"/>
    <mergeCell ref="K17:K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</mergeCells>
  <pageMargins left="0.7" right="0.7" top="0.75" bottom="0.75" header="0.3" footer="0.3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10" zoomScale="75" workbookViewId="0">
      <selection activeCell="D53" sqref="D53"/>
    </sheetView>
  </sheetViews>
  <sheetFormatPr defaultColWidth="9.140625" defaultRowHeight="12.75"/>
  <cols>
    <col min="1" max="1" width="5.28515625" customWidth="1"/>
    <col min="2" max="2" width="20.5703125" customWidth="1"/>
    <col min="3" max="3" width="29.140625" customWidth="1"/>
    <col min="4" max="4" width="44.28515625" customWidth="1"/>
    <col min="5" max="5" width="20.140625" customWidth="1"/>
    <col min="6" max="6" width="22.85546875" customWidth="1"/>
    <col min="7" max="7" width="16.42578125" customWidth="1"/>
    <col min="8" max="8" width="15.140625" customWidth="1"/>
    <col min="9" max="9" width="14.28515625" customWidth="1"/>
    <col min="10" max="10" width="15.28515625" customWidth="1"/>
    <col min="11" max="11" width="13.5703125" customWidth="1"/>
    <col min="12" max="12" width="28.28515625" customWidth="1"/>
  </cols>
  <sheetData>
    <row r="1" spans="1:6" ht="6" customHeight="1"/>
    <row r="2" spans="1:6">
      <c r="A2" s="17"/>
      <c r="B2" s="17"/>
      <c r="C2" s="17"/>
      <c r="D2" s="17"/>
      <c r="E2" s="17"/>
    </row>
    <row r="3" spans="1:6">
      <c r="A3" s="17"/>
      <c r="B3" s="17"/>
      <c r="C3" s="17"/>
      <c r="D3" s="17"/>
      <c r="E3" s="17"/>
    </row>
    <row r="4" spans="1:6">
      <c r="A4" s="17"/>
      <c r="B4" s="17"/>
      <c r="C4" s="17"/>
      <c r="D4" s="17"/>
      <c r="E4" s="17"/>
    </row>
    <row r="5" spans="1:6" ht="15.75" customHeight="1">
      <c r="A5" s="119" t="s">
        <v>0</v>
      </c>
      <c r="B5" s="91"/>
      <c r="C5" s="18"/>
      <c r="D5" s="18"/>
    </row>
    <row r="6" spans="1:6" ht="15.75">
      <c r="A6" s="53" t="s">
        <v>1</v>
      </c>
      <c r="B6" s="18"/>
      <c r="C6" s="18"/>
      <c r="D6" s="18"/>
    </row>
    <row r="7" spans="1:6" s="52" customFormat="1" ht="12.75" customHeight="1">
      <c r="A7" s="126" t="s">
        <v>477</v>
      </c>
      <c r="B7" s="126"/>
      <c r="C7" s="126"/>
      <c r="D7" s="130"/>
      <c r="E7" s="130"/>
    </row>
    <row r="8" spans="1:6" s="52" customFormat="1" ht="12" customHeight="1">
      <c r="A8" s="126" t="s">
        <v>478</v>
      </c>
      <c r="B8" s="126"/>
      <c r="C8" s="126"/>
      <c r="D8" s="130"/>
      <c r="E8" s="130"/>
    </row>
    <row r="9" spans="1:6" s="52" customFormat="1" ht="12.75" customHeight="1">
      <c r="A9" s="126" t="s">
        <v>479</v>
      </c>
      <c r="B9" s="126"/>
      <c r="C9" s="126"/>
      <c r="D9" s="130"/>
      <c r="E9" s="130"/>
    </row>
    <row r="10" spans="1:6">
      <c r="A10" s="18"/>
      <c r="B10" s="18"/>
      <c r="C10" s="18"/>
      <c r="D10" s="18"/>
    </row>
    <row r="11" spans="1:6" ht="18.75">
      <c r="A11" s="19" t="s">
        <v>329</v>
      </c>
      <c r="B11" s="19"/>
      <c r="C11" s="19"/>
      <c r="D11" s="19"/>
    </row>
    <row r="12" spans="1:6" ht="9" customHeight="1">
      <c r="A12" s="19"/>
      <c r="B12" s="19"/>
      <c r="C12" s="19"/>
      <c r="D12" s="19"/>
    </row>
    <row r="13" spans="1:6">
      <c r="A13" s="21" t="s">
        <v>433</v>
      </c>
      <c r="B13" s="21"/>
      <c r="C13" s="21"/>
      <c r="D13" s="1"/>
      <c r="E13" s="1"/>
      <c r="F13" s="17"/>
    </row>
    <row r="14" spans="1:6">
      <c r="A14" s="21" t="s">
        <v>434</v>
      </c>
      <c r="B14" s="21"/>
      <c r="C14" s="21"/>
      <c r="D14" s="1"/>
      <c r="E14" s="1"/>
      <c r="F14" s="17"/>
    </row>
    <row r="15" spans="1:6" ht="18.75">
      <c r="A15" s="19" t="s">
        <v>435</v>
      </c>
      <c r="B15" s="19"/>
      <c r="C15" s="19"/>
      <c r="D15" s="19"/>
      <c r="E15" s="19"/>
      <c r="F15" s="17"/>
    </row>
    <row r="16" spans="1:6">
      <c r="A16" s="21" t="s">
        <v>480</v>
      </c>
      <c r="B16" s="21"/>
      <c r="C16" s="21"/>
      <c r="D16" s="21"/>
      <c r="E16" s="21"/>
      <c r="F16" s="17"/>
    </row>
    <row r="17" spans="1:13" ht="13.5" thickBot="1">
      <c r="A17" s="21" t="s">
        <v>481</v>
      </c>
      <c r="B17" s="21"/>
      <c r="C17" s="21"/>
      <c r="D17" s="21" t="s">
        <v>482</v>
      </c>
      <c r="E17" s="21"/>
      <c r="F17" s="17"/>
    </row>
    <row r="18" spans="1:13" ht="15.75" customHeight="1">
      <c r="A18" s="361" t="s">
        <v>3</v>
      </c>
      <c r="B18" s="357" t="s">
        <v>4</v>
      </c>
      <c r="C18" s="363" t="s">
        <v>5</v>
      </c>
      <c r="D18" s="365" t="s">
        <v>6</v>
      </c>
      <c r="E18" s="357" t="s">
        <v>290</v>
      </c>
      <c r="F18" s="357" t="s">
        <v>222</v>
      </c>
      <c r="G18" s="357" t="s">
        <v>223</v>
      </c>
      <c r="H18" s="357" t="s">
        <v>224</v>
      </c>
      <c r="I18" s="357" t="s">
        <v>291</v>
      </c>
      <c r="J18" s="359" t="s">
        <v>13</v>
      </c>
      <c r="K18" s="353" t="s">
        <v>14</v>
      </c>
      <c r="L18" s="355" t="s">
        <v>17</v>
      </c>
      <c r="M18" s="43"/>
    </row>
    <row r="19" spans="1:13" ht="39.950000000000003" customHeight="1" thickBot="1">
      <c r="A19" s="362"/>
      <c r="B19" s="358"/>
      <c r="C19" s="364"/>
      <c r="D19" s="366"/>
      <c r="E19" s="358"/>
      <c r="F19" s="358"/>
      <c r="G19" s="358"/>
      <c r="H19" s="358"/>
      <c r="I19" s="358"/>
      <c r="J19" s="360"/>
      <c r="K19" s="354"/>
      <c r="L19" s="356"/>
      <c r="M19" s="43"/>
    </row>
    <row r="20" spans="1:13" ht="17.25" customHeight="1">
      <c r="A20" s="174">
        <v>1</v>
      </c>
      <c r="B20" s="171" t="s">
        <v>448</v>
      </c>
      <c r="C20" s="153" t="s">
        <v>226</v>
      </c>
      <c r="D20" s="79" t="s">
        <v>449</v>
      </c>
      <c r="E20" s="14">
        <v>14181</v>
      </c>
      <c r="F20" s="78">
        <v>12</v>
      </c>
      <c r="G20" s="78">
        <v>36</v>
      </c>
      <c r="H20" s="78">
        <v>30</v>
      </c>
      <c r="I20" s="78">
        <v>1</v>
      </c>
      <c r="J20" s="78">
        <v>400</v>
      </c>
      <c r="K20" s="14">
        <f>J20*I20</f>
        <v>400</v>
      </c>
      <c r="L20" s="115" t="s">
        <v>22</v>
      </c>
      <c r="M20" s="62"/>
    </row>
    <row r="21" spans="1:13" s="17" customFormat="1" ht="15.75">
      <c r="A21" s="84">
        <v>2</v>
      </c>
      <c r="B21" s="82" t="s">
        <v>448</v>
      </c>
      <c r="C21" s="165" t="s">
        <v>19</v>
      </c>
      <c r="D21" s="3" t="s">
        <v>450</v>
      </c>
      <c r="E21" s="2">
        <v>11951</v>
      </c>
      <c r="F21" s="4">
        <v>12</v>
      </c>
      <c r="G21" s="4">
        <v>36</v>
      </c>
      <c r="H21" s="4">
        <v>30</v>
      </c>
      <c r="I21" s="4">
        <v>1</v>
      </c>
      <c r="J21" s="4">
        <v>200</v>
      </c>
      <c r="K21" s="2">
        <f t="shared" ref="K21:K44" si="0">J21*I21</f>
        <v>200</v>
      </c>
      <c r="L21" s="207" t="s">
        <v>22</v>
      </c>
      <c r="M21" s="62"/>
    </row>
    <row r="22" spans="1:13" ht="15.75">
      <c r="A22" s="84">
        <v>3</v>
      </c>
      <c r="B22" s="82" t="s">
        <v>448</v>
      </c>
      <c r="C22" s="165" t="s">
        <v>19</v>
      </c>
      <c r="D22" s="3" t="s">
        <v>451</v>
      </c>
      <c r="E22" s="2">
        <v>11133</v>
      </c>
      <c r="F22" s="4">
        <v>12</v>
      </c>
      <c r="G22" s="4">
        <v>36</v>
      </c>
      <c r="H22" s="4">
        <v>30</v>
      </c>
      <c r="I22" s="4">
        <v>1</v>
      </c>
      <c r="J22" s="4">
        <v>200</v>
      </c>
      <c r="K22" s="2">
        <f t="shared" si="0"/>
        <v>200</v>
      </c>
      <c r="L22" s="210" t="s">
        <v>22</v>
      </c>
      <c r="M22" s="149"/>
    </row>
    <row r="23" spans="1:13" ht="15.75">
      <c r="A23" s="84">
        <v>4</v>
      </c>
      <c r="B23" s="82" t="s">
        <v>448</v>
      </c>
      <c r="C23" s="165" t="s">
        <v>19</v>
      </c>
      <c r="D23" s="3" t="s">
        <v>452</v>
      </c>
      <c r="E23" s="2">
        <v>9707</v>
      </c>
      <c r="F23" s="4">
        <v>12</v>
      </c>
      <c r="G23" s="4">
        <v>36</v>
      </c>
      <c r="H23" s="4">
        <v>30</v>
      </c>
      <c r="I23" s="4">
        <v>1</v>
      </c>
      <c r="J23" s="4">
        <v>200</v>
      </c>
      <c r="K23" s="2">
        <f t="shared" si="0"/>
        <v>200</v>
      </c>
      <c r="L23" s="116" t="s">
        <v>22</v>
      </c>
      <c r="M23" s="43"/>
    </row>
    <row r="24" spans="1:13" ht="15.75">
      <c r="A24" s="84">
        <v>5</v>
      </c>
      <c r="B24" s="82" t="s">
        <v>448</v>
      </c>
      <c r="C24" s="165" t="s">
        <v>19</v>
      </c>
      <c r="D24" s="3" t="s">
        <v>453</v>
      </c>
      <c r="E24" s="2">
        <v>7468</v>
      </c>
      <c r="F24" s="4">
        <v>12</v>
      </c>
      <c r="G24" s="4">
        <v>36</v>
      </c>
      <c r="H24" s="4">
        <v>30</v>
      </c>
      <c r="I24" s="4">
        <v>1</v>
      </c>
      <c r="J24" s="4">
        <v>200</v>
      </c>
      <c r="K24" s="2">
        <f t="shared" si="0"/>
        <v>200</v>
      </c>
      <c r="L24" s="116" t="s">
        <v>22</v>
      </c>
      <c r="M24" s="43"/>
    </row>
    <row r="25" spans="1:13" ht="17.25" customHeight="1">
      <c r="A25" s="84">
        <v>6</v>
      </c>
      <c r="B25" s="82" t="s">
        <v>448</v>
      </c>
      <c r="C25" s="165" t="s">
        <v>19</v>
      </c>
      <c r="D25" s="3" t="s">
        <v>454</v>
      </c>
      <c r="E25" s="2">
        <v>4247</v>
      </c>
      <c r="F25" s="4">
        <v>12</v>
      </c>
      <c r="G25" s="4">
        <v>36</v>
      </c>
      <c r="H25" s="4">
        <v>30</v>
      </c>
      <c r="I25" s="4">
        <v>1</v>
      </c>
      <c r="J25" s="4">
        <v>200</v>
      </c>
      <c r="K25" s="2">
        <f t="shared" si="0"/>
        <v>200</v>
      </c>
      <c r="L25" s="55" t="s">
        <v>455</v>
      </c>
      <c r="M25" s="43"/>
    </row>
    <row r="26" spans="1:13" ht="17.25" customHeight="1">
      <c r="A26" s="84">
        <v>7</v>
      </c>
      <c r="B26" s="203" t="s">
        <v>448</v>
      </c>
      <c r="C26" s="199" t="s">
        <v>19</v>
      </c>
      <c r="D26" s="201" t="s">
        <v>544</v>
      </c>
      <c r="E26" s="200">
        <v>4734</v>
      </c>
      <c r="F26" s="202">
        <v>13</v>
      </c>
      <c r="G26" s="202">
        <v>36</v>
      </c>
      <c r="H26" s="202">
        <v>30</v>
      </c>
      <c r="I26" s="202">
        <v>1</v>
      </c>
      <c r="J26" s="202">
        <v>200</v>
      </c>
      <c r="K26" s="204">
        <v>200</v>
      </c>
      <c r="L26" s="205" t="s">
        <v>22</v>
      </c>
      <c r="M26" s="43"/>
    </row>
    <row r="27" spans="1:13" ht="17.25" customHeight="1">
      <c r="A27" s="84">
        <v>8</v>
      </c>
      <c r="B27" s="82" t="s">
        <v>448</v>
      </c>
      <c r="C27" s="165" t="s">
        <v>19</v>
      </c>
      <c r="D27" s="3" t="s">
        <v>456</v>
      </c>
      <c r="E27" s="2">
        <v>4118</v>
      </c>
      <c r="F27" s="4">
        <v>12</v>
      </c>
      <c r="G27" s="4">
        <v>36</v>
      </c>
      <c r="H27" s="2">
        <v>30</v>
      </c>
      <c r="I27" s="2">
        <v>1</v>
      </c>
      <c r="J27" s="4">
        <v>200</v>
      </c>
      <c r="K27" s="2">
        <f t="shared" si="0"/>
        <v>200</v>
      </c>
      <c r="L27" s="116" t="s">
        <v>22</v>
      </c>
      <c r="M27" s="43"/>
    </row>
    <row r="28" spans="1:13" ht="15.75">
      <c r="A28" s="84">
        <v>9</v>
      </c>
      <c r="B28" s="82" t="s">
        <v>448</v>
      </c>
      <c r="C28" s="165" t="s">
        <v>19</v>
      </c>
      <c r="D28" s="3" t="s">
        <v>457</v>
      </c>
      <c r="E28" s="2">
        <v>13274</v>
      </c>
      <c r="F28" s="4">
        <v>12</v>
      </c>
      <c r="G28" s="4">
        <v>36</v>
      </c>
      <c r="H28" s="2">
        <v>30</v>
      </c>
      <c r="I28" s="2">
        <v>1</v>
      </c>
      <c r="J28" s="4">
        <v>200</v>
      </c>
      <c r="K28" s="2">
        <f t="shared" si="0"/>
        <v>200</v>
      </c>
      <c r="L28" s="55" t="s">
        <v>458</v>
      </c>
      <c r="M28" s="43"/>
    </row>
    <row r="29" spans="1:13" ht="15.75">
      <c r="A29" s="84">
        <v>10</v>
      </c>
      <c r="B29" s="82" t="s">
        <v>448</v>
      </c>
      <c r="C29" s="165" t="s">
        <v>19</v>
      </c>
      <c r="D29" s="3" t="s">
        <v>459</v>
      </c>
      <c r="E29" s="2">
        <v>5623</v>
      </c>
      <c r="F29" s="4">
        <v>12</v>
      </c>
      <c r="G29" s="4">
        <v>36</v>
      </c>
      <c r="H29" s="2">
        <v>30</v>
      </c>
      <c r="I29" s="2">
        <v>1</v>
      </c>
      <c r="J29" s="4">
        <v>200</v>
      </c>
      <c r="K29" s="2">
        <f t="shared" si="0"/>
        <v>200</v>
      </c>
      <c r="L29" s="116" t="s">
        <v>22</v>
      </c>
      <c r="M29" s="43"/>
    </row>
    <row r="30" spans="1:13" ht="15.75">
      <c r="A30" s="84">
        <v>11</v>
      </c>
      <c r="B30" s="82" t="s">
        <v>448</v>
      </c>
      <c r="C30" s="165" t="s">
        <v>19</v>
      </c>
      <c r="D30" s="3" t="s">
        <v>460</v>
      </c>
      <c r="E30" s="2">
        <v>7749</v>
      </c>
      <c r="F30" s="4">
        <v>12</v>
      </c>
      <c r="G30" s="4">
        <v>36</v>
      </c>
      <c r="H30" s="2">
        <v>30</v>
      </c>
      <c r="I30" s="2">
        <v>1</v>
      </c>
      <c r="J30" s="4">
        <v>200</v>
      </c>
      <c r="K30" s="2">
        <f t="shared" si="0"/>
        <v>200</v>
      </c>
      <c r="L30" s="116" t="s">
        <v>22</v>
      </c>
      <c r="M30" s="43"/>
    </row>
    <row r="31" spans="1:13" ht="15.75">
      <c r="A31" s="84">
        <v>12</v>
      </c>
      <c r="B31" s="82" t="s">
        <v>448</v>
      </c>
      <c r="C31" s="165" t="s">
        <v>19</v>
      </c>
      <c r="D31" s="3" t="s">
        <v>461</v>
      </c>
      <c r="E31" s="2">
        <v>10326</v>
      </c>
      <c r="F31" s="4">
        <v>12</v>
      </c>
      <c r="G31" s="4">
        <v>36</v>
      </c>
      <c r="H31" s="2">
        <v>30</v>
      </c>
      <c r="I31" s="2">
        <v>1</v>
      </c>
      <c r="J31" s="4">
        <v>200</v>
      </c>
      <c r="K31" s="2">
        <f t="shared" si="0"/>
        <v>200</v>
      </c>
      <c r="L31" s="116" t="s">
        <v>22</v>
      </c>
      <c r="M31" s="43"/>
    </row>
    <row r="32" spans="1:13" ht="15.75">
      <c r="A32" s="84">
        <v>13</v>
      </c>
      <c r="B32" s="82" t="s">
        <v>448</v>
      </c>
      <c r="C32" s="165" t="s">
        <v>19</v>
      </c>
      <c r="D32" s="3" t="s">
        <v>462</v>
      </c>
      <c r="E32" s="2">
        <v>4972</v>
      </c>
      <c r="F32" s="4">
        <v>12</v>
      </c>
      <c r="G32" s="4">
        <v>36</v>
      </c>
      <c r="H32" s="2">
        <v>30</v>
      </c>
      <c r="I32" s="2">
        <v>1</v>
      </c>
      <c r="J32" s="4">
        <v>200</v>
      </c>
      <c r="K32" s="2">
        <f t="shared" si="0"/>
        <v>200</v>
      </c>
      <c r="L32" s="116" t="s">
        <v>22</v>
      </c>
      <c r="M32" s="43"/>
    </row>
    <row r="33" spans="1:13" ht="15.75">
      <c r="A33" s="84">
        <v>14</v>
      </c>
      <c r="B33" s="82" t="s">
        <v>448</v>
      </c>
      <c r="C33" s="165" t="s">
        <v>19</v>
      </c>
      <c r="D33" s="3" t="s">
        <v>463</v>
      </c>
      <c r="E33" s="2">
        <v>4922</v>
      </c>
      <c r="F33" s="4">
        <v>12</v>
      </c>
      <c r="G33" s="4">
        <v>36</v>
      </c>
      <c r="H33" s="2">
        <v>30</v>
      </c>
      <c r="I33" s="2">
        <v>1</v>
      </c>
      <c r="J33" s="4">
        <v>200</v>
      </c>
      <c r="K33" s="2">
        <f t="shared" si="0"/>
        <v>200</v>
      </c>
      <c r="L33" s="116" t="s">
        <v>22</v>
      </c>
      <c r="M33" s="43"/>
    </row>
    <row r="34" spans="1:13" ht="15.75">
      <c r="A34" s="84">
        <v>15</v>
      </c>
      <c r="B34" s="82" t="s">
        <v>448</v>
      </c>
      <c r="C34" s="165" t="s">
        <v>19</v>
      </c>
      <c r="D34" s="3" t="s">
        <v>464</v>
      </c>
      <c r="E34" s="2">
        <v>5081</v>
      </c>
      <c r="F34" s="4">
        <v>12</v>
      </c>
      <c r="G34" s="4">
        <v>36</v>
      </c>
      <c r="H34" s="2">
        <v>30</v>
      </c>
      <c r="I34" s="2">
        <v>1</v>
      </c>
      <c r="J34" s="4">
        <v>200</v>
      </c>
      <c r="K34" s="2">
        <f t="shared" si="0"/>
        <v>200</v>
      </c>
      <c r="L34" s="116" t="s">
        <v>22</v>
      </c>
      <c r="M34" s="43"/>
    </row>
    <row r="35" spans="1:13" ht="15.75">
      <c r="A35" s="84">
        <v>16</v>
      </c>
      <c r="B35" s="82" t="s">
        <v>448</v>
      </c>
      <c r="C35" s="165" t="s">
        <v>19</v>
      </c>
      <c r="D35" s="3" t="s">
        <v>465</v>
      </c>
      <c r="E35" s="2">
        <v>7040</v>
      </c>
      <c r="F35" s="4">
        <v>12</v>
      </c>
      <c r="G35" s="4">
        <v>36</v>
      </c>
      <c r="H35" s="2">
        <v>30</v>
      </c>
      <c r="I35" s="2">
        <v>1</v>
      </c>
      <c r="J35" s="4">
        <v>200</v>
      </c>
      <c r="K35" s="2">
        <f t="shared" si="0"/>
        <v>200</v>
      </c>
      <c r="L35" s="116" t="s">
        <v>22</v>
      </c>
      <c r="M35" s="43"/>
    </row>
    <row r="36" spans="1:13" ht="15.75">
      <c r="A36" s="84">
        <v>17</v>
      </c>
      <c r="B36" s="82" t="s">
        <v>448</v>
      </c>
      <c r="C36" s="165" t="s">
        <v>19</v>
      </c>
      <c r="D36" s="3" t="s">
        <v>466</v>
      </c>
      <c r="E36" s="2">
        <v>7011</v>
      </c>
      <c r="F36" s="4">
        <v>12</v>
      </c>
      <c r="G36" s="4">
        <v>36</v>
      </c>
      <c r="H36" s="2">
        <v>30</v>
      </c>
      <c r="I36" s="2">
        <v>1</v>
      </c>
      <c r="J36" s="4">
        <v>200</v>
      </c>
      <c r="K36" s="2">
        <f t="shared" si="0"/>
        <v>200</v>
      </c>
      <c r="L36" s="116" t="s">
        <v>22</v>
      </c>
      <c r="M36" s="43"/>
    </row>
    <row r="37" spans="1:13" ht="15.75">
      <c r="A37" s="84">
        <v>18</v>
      </c>
      <c r="B37" s="82" t="s">
        <v>448</v>
      </c>
      <c r="C37" s="165" t="s">
        <v>19</v>
      </c>
      <c r="D37" s="3" t="s">
        <v>467</v>
      </c>
      <c r="E37" s="2">
        <v>19845</v>
      </c>
      <c r="F37" s="4">
        <v>12</v>
      </c>
      <c r="G37" s="4">
        <v>36</v>
      </c>
      <c r="H37" s="2">
        <v>30</v>
      </c>
      <c r="I37" s="2">
        <v>1</v>
      </c>
      <c r="J37" s="2">
        <v>400</v>
      </c>
      <c r="K37" s="2">
        <f t="shared" si="0"/>
        <v>400</v>
      </c>
      <c r="L37" s="209" t="s">
        <v>468</v>
      </c>
      <c r="M37" s="208"/>
    </row>
    <row r="38" spans="1:13" ht="15.75">
      <c r="A38" s="84">
        <v>19</v>
      </c>
      <c r="B38" s="82" t="s">
        <v>448</v>
      </c>
      <c r="C38" s="165" t="s">
        <v>19</v>
      </c>
      <c r="D38" s="3" t="s">
        <v>469</v>
      </c>
      <c r="E38" s="2">
        <v>8063</v>
      </c>
      <c r="F38" s="4">
        <v>12</v>
      </c>
      <c r="G38" s="4">
        <v>36</v>
      </c>
      <c r="H38" s="2">
        <v>30</v>
      </c>
      <c r="I38" s="2">
        <v>1</v>
      </c>
      <c r="J38" s="2">
        <v>200</v>
      </c>
      <c r="K38" s="2">
        <f t="shared" si="0"/>
        <v>200</v>
      </c>
      <c r="L38" s="210" t="s">
        <v>22</v>
      </c>
      <c r="M38" s="43"/>
    </row>
    <row r="39" spans="1:13" ht="15.75">
      <c r="A39" s="84">
        <v>20</v>
      </c>
      <c r="B39" s="82" t="s">
        <v>448</v>
      </c>
      <c r="C39" s="165" t="s">
        <v>19</v>
      </c>
      <c r="D39" s="3" t="s">
        <v>470</v>
      </c>
      <c r="E39" s="2">
        <v>6480</v>
      </c>
      <c r="F39" s="4">
        <v>12</v>
      </c>
      <c r="G39" s="4">
        <v>36</v>
      </c>
      <c r="H39" s="2">
        <v>30</v>
      </c>
      <c r="I39" s="2">
        <v>1</v>
      </c>
      <c r="J39" s="2">
        <v>200</v>
      </c>
      <c r="K39" s="2">
        <f t="shared" si="0"/>
        <v>200</v>
      </c>
      <c r="L39" s="210" t="s">
        <v>22</v>
      </c>
      <c r="M39" s="43"/>
    </row>
    <row r="40" spans="1:13" ht="15.75">
      <c r="A40" s="84">
        <v>21</v>
      </c>
      <c r="B40" s="82" t="s">
        <v>448</v>
      </c>
      <c r="C40" s="165" t="s">
        <v>19</v>
      </c>
      <c r="D40" s="3" t="s">
        <v>617</v>
      </c>
      <c r="E40" s="2">
        <v>5034</v>
      </c>
      <c r="F40" s="4">
        <v>12</v>
      </c>
      <c r="G40" s="4">
        <v>36</v>
      </c>
      <c r="H40" s="2">
        <v>30</v>
      </c>
      <c r="I40" s="2">
        <v>1</v>
      </c>
      <c r="J40" s="2">
        <v>200</v>
      </c>
      <c r="K40" s="2">
        <f t="shared" si="0"/>
        <v>200</v>
      </c>
      <c r="L40" s="55" t="s">
        <v>471</v>
      </c>
      <c r="M40" s="43"/>
    </row>
    <row r="41" spans="1:13" ht="15.75">
      <c r="A41" s="84">
        <v>22</v>
      </c>
      <c r="B41" s="82" t="s">
        <v>448</v>
      </c>
      <c r="C41" s="165" t="s">
        <v>122</v>
      </c>
      <c r="D41" s="3" t="s">
        <v>472</v>
      </c>
      <c r="E41" s="2">
        <v>8062</v>
      </c>
      <c r="F41" s="4">
        <v>12</v>
      </c>
      <c r="G41" s="4">
        <v>36</v>
      </c>
      <c r="H41" s="4">
        <v>30</v>
      </c>
      <c r="I41" s="4">
        <v>1</v>
      </c>
      <c r="J41" s="2">
        <v>100</v>
      </c>
      <c r="K41" s="2">
        <f t="shared" si="0"/>
        <v>100</v>
      </c>
      <c r="L41" s="116" t="s">
        <v>22</v>
      </c>
    </row>
    <row r="42" spans="1:13" ht="15.75">
      <c r="A42" s="84">
        <v>23</v>
      </c>
      <c r="B42" s="82" t="s">
        <v>448</v>
      </c>
      <c r="C42" s="165" t="s">
        <v>122</v>
      </c>
      <c r="D42" s="3" t="s">
        <v>473</v>
      </c>
      <c r="E42" s="2">
        <v>7648</v>
      </c>
      <c r="F42" s="4">
        <v>12</v>
      </c>
      <c r="G42" s="4">
        <v>36</v>
      </c>
      <c r="H42" s="4">
        <v>30</v>
      </c>
      <c r="I42" s="4">
        <v>1</v>
      </c>
      <c r="J42" s="2">
        <v>100</v>
      </c>
      <c r="K42" s="2">
        <f t="shared" si="0"/>
        <v>100</v>
      </c>
      <c r="L42" s="55" t="s">
        <v>474</v>
      </c>
    </row>
    <row r="43" spans="1:13" ht="15.75">
      <c r="A43" s="84">
        <v>24</v>
      </c>
      <c r="B43" s="82" t="s">
        <v>448</v>
      </c>
      <c r="C43" s="165" t="s">
        <v>122</v>
      </c>
      <c r="D43" s="3" t="s">
        <v>475</v>
      </c>
      <c r="E43" s="2">
        <v>11385</v>
      </c>
      <c r="F43" s="4">
        <v>12</v>
      </c>
      <c r="G43" s="4">
        <v>36</v>
      </c>
      <c r="H43" s="4">
        <v>30</v>
      </c>
      <c r="I43" s="4">
        <v>1</v>
      </c>
      <c r="J43" s="2">
        <v>100</v>
      </c>
      <c r="K43" s="2">
        <f t="shared" si="0"/>
        <v>100</v>
      </c>
      <c r="L43" s="116" t="s">
        <v>22</v>
      </c>
    </row>
    <row r="44" spans="1:13" ht="15.75">
      <c r="A44" s="84">
        <v>25</v>
      </c>
      <c r="B44" s="82" t="s">
        <v>448</v>
      </c>
      <c r="C44" s="165" t="s">
        <v>122</v>
      </c>
      <c r="D44" s="3" t="s">
        <v>616</v>
      </c>
      <c r="E44" s="2">
        <v>5801</v>
      </c>
      <c r="F44" s="4">
        <v>12</v>
      </c>
      <c r="G44" s="4">
        <v>36</v>
      </c>
      <c r="H44" s="4">
        <v>30</v>
      </c>
      <c r="I44" s="4">
        <v>1</v>
      </c>
      <c r="J44" s="2">
        <v>100</v>
      </c>
      <c r="K44" s="2">
        <f t="shared" si="0"/>
        <v>100</v>
      </c>
      <c r="L44" s="116" t="s">
        <v>22</v>
      </c>
    </row>
    <row r="45" spans="1:13" ht="15.75">
      <c r="A45" s="84">
        <v>26</v>
      </c>
      <c r="B45" s="82" t="s">
        <v>448</v>
      </c>
      <c r="C45" s="165" t="s">
        <v>122</v>
      </c>
      <c r="D45" s="3" t="s">
        <v>476</v>
      </c>
      <c r="E45" s="2">
        <v>8926</v>
      </c>
      <c r="F45" s="4">
        <v>12</v>
      </c>
      <c r="G45" s="4">
        <v>36</v>
      </c>
      <c r="H45" s="4">
        <v>30</v>
      </c>
      <c r="I45" s="4">
        <v>1</v>
      </c>
      <c r="J45" s="4">
        <v>100</v>
      </c>
      <c r="K45" s="2">
        <f>J45*I45</f>
        <v>100</v>
      </c>
      <c r="L45" s="116" t="s">
        <v>22</v>
      </c>
    </row>
    <row r="46" spans="1:13" ht="15.75">
      <c r="A46" s="206"/>
      <c r="B46" s="173"/>
      <c r="C46" s="66"/>
      <c r="D46" s="66"/>
      <c r="E46" s="67"/>
      <c r="F46" s="68"/>
      <c r="G46" s="69"/>
      <c r="H46" s="69"/>
      <c r="I46" s="69"/>
      <c r="J46" s="69"/>
      <c r="K46" s="69"/>
      <c r="L46" s="118"/>
    </row>
    <row r="47" spans="1:13" ht="16.5" thickBot="1">
      <c r="A47" s="175">
        <v>27</v>
      </c>
      <c r="B47" s="172" t="s">
        <v>505</v>
      </c>
      <c r="C47" s="9" t="s">
        <v>226</v>
      </c>
      <c r="D47" s="54" t="s">
        <v>506</v>
      </c>
      <c r="E47" s="10">
        <v>22768</v>
      </c>
      <c r="F47" s="32">
        <v>12</v>
      </c>
      <c r="G47" s="32">
        <v>36</v>
      </c>
      <c r="H47" s="32">
        <v>30</v>
      </c>
      <c r="I47" s="32">
        <v>1</v>
      </c>
      <c r="J47" s="32">
        <v>400</v>
      </c>
      <c r="K47" s="10">
        <f>J47*I47</f>
        <v>400</v>
      </c>
      <c r="L47" s="80" t="s">
        <v>507</v>
      </c>
    </row>
    <row r="48" spans="1:13" ht="15.75">
      <c r="C48" s="36" t="s">
        <v>242</v>
      </c>
      <c r="D48" s="36"/>
      <c r="E48" s="245">
        <f>SUM(E20:E47)</f>
        <v>237549</v>
      </c>
      <c r="J48" s="72">
        <f>SUM(J20:J45)</f>
        <v>5100</v>
      </c>
      <c r="K48" s="72">
        <f>SUM(K20:K45)</f>
        <v>5100</v>
      </c>
    </row>
    <row r="49" spans="5:5">
      <c r="E49" s="17"/>
    </row>
    <row r="50" spans="5:5">
      <c r="E50" s="17"/>
    </row>
  </sheetData>
  <autoFilter ref="A18:L48"/>
  <mergeCells count="12">
    <mergeCell ref="A18:A19"/>
    <mergeCell ref="B18:B19"/>
    <mergeCell ref="C18:C19"/>
    <mergeCell ref="D18:D19"/>
    <mergeCell ref="E18:E19"/>
    <mergeCell ref="K18:K19"/>
    <mergeCell ref="L18:L19"/>
    <mergeCell ref="F18:F19"/>
    <mergeCell ref="G18:G19"/>
    <mergeCell ref="H18:H19"/>
    <mergeCell ref="I18:I19"/>
    <mergeCell ref="J18:J19"/>
  </mergeCells>
  <pageMargins left="0.7" right="0.7" top="0.75" bottom="0.75" header="0.3" footer="0.3"/>
  <pageSetup paperSize="9" scale="5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opLeftCell="A43" zoomScale="75" zoomScaleNormal="75" workbookViewId="0">
      <selection activeCell="B83" sqref="B83"/>
    </sheetView>
  </sheetViews>
  <sheetFormatPr defaultRowHeight="12.75"/>
  <cols>
    <col min="1" max="1" width="4" customWidth="1"/>
    <col min="2" max="2" width="18.42578125" customWidth="1"/>
    <col min="3" max="3" width="26" customWidth="1"/>
    <col min="4" max="4" width="48.42578125" style="17" customWidth="1"/>
    <col min="5" max="6" width="19.140625" customWidth="1"/>
    <col min="7" max="7" width="22.5703125" style="17" customWidth="1"/>
    <col min="8" max="8" width="20.42578125" style="17" customWidth="1"/>
    <col min="9" max="9" width="24.85546875" customWidth="1"/>
    <col min="10" max="10" width="19.42578125" customWidth="1"/>
    <col min="11" max="11" width="12.140625" customWidth="1"/>
    <col min="12" max="13" width="11.5703125" customWidth="1"/>
    <col min="14" max="14" width="24.42578125" customWidth="1"/>
  </cols>
  <sheetData>
    <row r="1" spans="1:13">
      <c r="A1" s="17"/>
      <c r="B1" s="17"/>
      <c r="C1" s="17"/>
      <c r="E1" s="17"/>
      <c r="F1" s="17"/>
    </row>
    <row r="2" spans="1:13">
      <c r="A2" s="17"/>
      <c r="B2" s="17"/>
      <c r="C2" s="17"/>
      <c r="E2" s="17"/>
      <c r="F2" s="17"/>
    </row>
    <row r="3" spans="1:13" ht="11.25" customHeight="1">
      <c r="A3" s="17"/>
      <c r="B3" s="17"/>
      <c r="C3" s="17"/>
      <c r="E3" s="17"/>
      <c r="F3" s="17"/>
    </row>
    <row r="4" spans="1:13">
      <c r="A4" s="18" t="s">
        <v>0</v>
      </c>
      <c r="B4" s="18"/>
      <c r="C4" s="18"/>
      <c r="D4" s="18"/>
      <c r="E4" s="18"/>
      <c r="F4" s="18"/>
    </row>
    <row r="5" spans="1:13" ht="15.75">
      <c r="A5" s="53" t="s">
        <v>1</v>
      </c>
      <c r="B5" s="18"/>
      <c r="C5" s="18"/>
      <c r="D5" s="18"/>
      <c r="E5" s="18"/>
      <c r="F5" s="18"/>
    </row>
    <row r="6" spans="1:13" s="126" customFormat="1" ht="10.5" customHeight="1">
      <c r="A6" s="126" t="s">
        <v>477</v>
      </c>
      <c r="M6" s="127"/>
    </row>
    <row r="7" spans="1:13" s="126" customFormat="1" ht="10.5" customHeight="1">
      <c r="A7" s="126" t="s">
        <v>478</v>
      </c>
      <c r="M7" s="127"/>
    </row>
    <row r="8" spans="1:13" s="126" customFormat="1" ht="10.5" customHeight="1">
      <c r="A8" s="126" t="s">
        <v>479</v>
      </c>
      <c r="M8" s="127"/>
    </row>
    <row r="9" spans="1:13" s="52" customFormat="1" ht="12.75" customHeight="1">
      <c r="A9" s="18"/>
      <c r="B9" s="18"/>
      <c r="C9" s="18"/>
      <c r="D9" s="53"/>
      <c r="E9" s="53"/>
      <c r="F9" s="53"/>
    </row>
    <row r="10" spans="1:13" s="52" customFormat="1" ht="12" customHeight="1">
      <c r="A10" s="18"/>
      <c r="B10" s="18"/>
      <c r="C10" s="18"/>
      <c r="D10" s="53"/>
      <c r="E10" s="53"/>
      <c r="F10" s="53"/>
    </row>
    <row r="11" spans="1:13" ht="18.75">
      <c r="A11" s="19" t="s">
        <v>410</v>
      </c>
      <c r="B11" s="19"/>
      <c r="C11" s="19"/>
      <c r="D11" s="19"/>
      <c r="E11" s="19"/>
      <c r="F11" s="19"/>
    </row>
    <row r="12" spans="1:13">
      <c r="A12" s="21"/>
      <c r="B12" s="21"/>
      <c r="C12" s="21"/>
      <c r="D12" s="21"/>
      <c r="E12" s="21"/>
      <c r="F12" s="21"/>
    </row>
    <row r="13" spans="1:13">
      <c r="A13" s="21" t="s">
        <v>433</v>
      </c>
      <c r="B13" s="21"/>
      <c r="C13" s="21"/>
      <c r="D13" s="1" t="s">
        <v>18</v>
      </c>
      <c r="E13" s="1"/>
      <c r="F13" s="1"/>
    </row>
    <row r="14" spans="1:13">
      <c r="A14" s="21" t="s">
        <v>434</v>
      </c>
      <c r="B14" s="21"/>
      <c r="C14" s="21"/>
      <c r="D14" s="1"/>
      <c r="E14" s="1"/>
      <c r="F14" s="1"/>
    </row>
    <row r="15" spans="1:13" ht="18.75">
      <c r="A15" s="19" t="s">
        <v>435</v>
      </c>
      <c r="B15" s="19"/>
      <c r="C15" s="19"/>
      <c r="D15" s="19"/>
      <c r="E15" s="19"/>
      <c r="F15" s="19"/>
    </row>
    <row r="16" spans="1:13">
      <c r="A16" s="21" t="s">
        <v>480</v>
      </c>
      <c r="B16" s="21"/>
      <c r="C16" s="21"/>
      <c r="D16" s="21"/>
      <c r="E16" s="21"/>
      <c r="F16" s="21"/>
    </row>
    <row r="17" spans="1:17" ht="13.5" thickBot="1">
      <c r="A17" s="21" t="s">
        <v>481</v>
      </c>
      <c r="B17" s="21"/>
      <c r="C17" s="21"/>
      <c r="D17" s="21" t="s">
        <v>483</v>
      </c>
      <c r="E17" s="21"/>
      <c r="F17" s="21"/>
    </row>
    <row r="18" spans="1:17" ht="15.75" customHeight="1">
      <c r="A18" s="324" t="s">
        <v>3</v>
      </c>
      <c r="B18" s="324" t="s">
        <v>4</v>
      </c>
      <c r="C18" s="324" t="s">
        <v>411</v>
      </c>
      <c r="D18" s="324" t="s">
        <v>6</v>
      </c>
      <c r="E18" s="324" t="s">
        <v>528</v>
      </c>
      <c r="F18" s="324" t="s">
        <v>537</v>
      </c>
      <c r="G18" s="324" t="s">
        <v>529</v>
      </c>
      <c r="H18" s="324" t="s">
        <v>530</v>
      </c>
      <c r="I18" s="324" t="s">
        <v>412</v>
      </c>
      <c r="J18" s="324" t="s">
        <v>9</v>
      </c>
      <c r="K18" s="324" t="s">
        <v>10</v>
      </c>
      <c r="L18" s="324" t="s">
        <v>413</v>
      </c>
      <c r="M18" s="324" t="s">
        <v>414</v>
      </c>
      <c r="N18" s="324" t="s">
        <v>15</v>
      </c>
    </row>
    <row r="19" spans="1:17" ht="57" customHeight="1" thickBot="1">
      <c r="A19" s="326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5"/>
      <c r="O19" s="24"/>
      <c r="P19" s="24"/>
      <c r="Q19" s="24"/>
    </row>
    <row r="20" spans="1:17" ht="33.75" customHeight="1">
      <c r="A20" s="15">
        <v>1</v>
      </c>
      <c r="B20" s="155" t="s">
        <v>18</v>
      </c>
      <c r="C20" s="46" t="s">
        <v>630</v>
      </c>
      <c r="D20" s="131" t="s">
        <v>415</v>
      </c>
      <c r="E20" s="14">
        <v>11200</v>
      </c>
      <c r="F20" s="184">
        <v>21200</v>
      </c>
      <c r="G20" s="176">
        <v>5</v>
      </c>
      <c r="H20" s="176">
        <v>9</v>
      </c>
      <c r="I20" s="47" t="s">
        <v>416</v>
      </c>
      <c r="J20" s="187">
        <v>13</v>
      </c>
      <c r="K20" s="14">
        <f>26*2</f>
        <v>52</v>
      </c>
      <c r="L20" s="14">
        <v>7600</v>
      </c>
      <c r="M20" s="188">
        <v>23000</v>
      </c>
      <c r="N20" s="57" t="s">
        <v>20</v>
      </c>
      <c r="O20" s="25"/>
      <c r="P20" s="25"/>
      <c r="Q20" s="25"/>
    </row>
    <row r="21" spans="1:17" ht="16.5" customHeight="1">
      <c r="A21" s="16">
        <v>2</v>
      </c>
      <c r="B21" s="35" t="s">
        <v>18</v>
      </c>
      <c r="C21" s="45" t="s">
        <v>417</v>
      </c>
      <c r="D21" s="48" t="s">
        <v>418</v>
      </c>
      <c r="E21" s="2">
        <v>12000</v>
      </c>
      <c r="F21" s="183">
        <v>22000</v>
      </c>
      <c r="G21" s="373">
        <v>2</v>
      </c>
      <c r="H21" s="374"/>
      <c r="I21" s="167" t="s">
        <v>419</v>
      </c>
      <c r="J21" s="248">
        <v>24</v>
      </c>
      <c r="K21" s="2">
        <f>48*2</f>
        <v>96</v>
      </c>
      <c r="L21" s="2">
        <v>5000</v>
      </c>
      <c r="M21" s="189">
        <v>15000</v>
      </c>
      <c r="N21" s="58" t="s">
        <v>60</v>
      </c>
      <c r="O21" s="25"/>
      <c r="P21" s="25"/>
      <c r="Q21" s="25"/>
    </row>
    <row r="22" spans="1:17" ht="15.75">
      <c r="A22" s="16">
        <v>3</v>
      </c>
      <c r="B22" s="35" t="s">
        <v>18</v>
      </c>
      <c r="C22" s="45" t="s">
        <v>310</v>
      </c>
      <c r="D22" s="48" t="s">
        <v>418</v>
      </c>
      <c r="E22" s="2">
        <v>14700</v>
      </c>
      <c r="F22" s="183">
        <v>17700</v>
      </c>
      <c r="G22" s="13">
        <v>4</v>
      </c>
      <c r="H22" s="177">
        <v>5</v>
      </c>
      <c r="I22" s="167" t="s">
        <v>420</v>
      </c>
      <c r="J22" s="248">
        <v>15</v>
      </c>
      <c r="K22" s="2">
        <f>30*2</f>
        <v>60</v>
      </c>
      <c r="L22" s="2">
        <v>7500</v>
      </c>
      <c r="M22" s="189">
        <v>23000</v>
      </c>
      <c r="N22" s="58" t="s">
        <v>60</v>
      </c>
      <c r="O22" s="25"/>
      <c r="P22" s="25"/>
      <c r="Q22" s="25"/>
    </row>
    <row r="23" spans="1:17" s="17" customFormat="1" ht="15.75">
      <c r="A23" s="16">
        <v>4</v>
      </c>
      <c r="B23" s="35" t="s">
        <v>18</v>
      </c>
      <c r="C23" s="138" t="s">
        <v>310</v>
      </c>
      <c r="D23" s="48" t="s">
        <v>150</v>
      </c>
      <c r="E23" s="2">
        <v>20000</v>
      </c>
      <c r="F23" s="183">
        <v>23000</v>
      </c>
      <c r="G23" s="13">
        <v>4</v>
      </c>
      <c r="H23" s="13">
        <v>5</v>
      </c>
      <c r="I23" s="167" t="s">
        <v>419</v>
      </c>
      <c r="J23" s="248">
        <v>24</v>
      </c>
      <c r="K23" s="2">
        <f>48*2</f>
        <v>96</v>
      </c>
      <c r="L23" s="2">
        <v>9000</v>
      </c>
      <c r="M23" s="189">
        <v>27000</v>
      </c>
      <c r="N23" s="58" t="s">
        <v>20</v>
      </c>
      <c r="O23" s="27"/>
      <c r="P23" s="25"/>
      <c r="Q23" s="25"/>
    </row>
    <row r="24" spans="1:17" ht="15.75">
      <c r="A24" s="16">
        <v>5</v>
      </c>
      <c r="B24" s="35" t="s">
        <v>18</v>
      </c>
      <c r="C24" s="45" t="s">
        <v>310</v>
      </c>
      <c r="D24" s="48" t="s">
        <v>415</v>
      </c>
      <c r="E24" s="2">
        <v>12500</v>
      </c>
      <c r="F24" s="183">
        <v>14500</v>
      </c>
      <c r="G24" s="178">
        <v>10</v>
      </c>
      <c r="H24" s="179"/>
      <c r="I24" s="167" t="s">
        <v>421</v>
      </c>
      <c r="J24" s="248">
        <v>14</v>
      </c>
      <c r="K24" s="2">
        <f>28*2</f>
        <v>56</v>
      </c>
      <c r="L24" s="2">
        <v>7500</v>
      </c>
      <c r="M24" s="189">
        <v>23000</v>
      </c>
      <c r="N24" s="58" t="s">
        <v>20</v>
      </c>
      <c r="O24" s="27"/>
      <c r="P24" s="25"/>
      <c r="Q24" s="25"/>
    </row>
    <row r="25" spans="1:17" ht="15.75" customHeight="1">
      <c r="A25" s="16">
        <v>6</v>
      </c>
      <c r="B25" s="59" t="s">
        <v>18</v>
      </c>
      <c r="C25" s="44" t="s">
        <v>310</v>
      </c>
      <c r="D25" s="48" t="s">
        <v>422</v>
      </c>
      <c r="E25" s="2">
        <v>14000</v>
      </c>
      <c r="F25" s="183">
        <v>16000</v>
      </c>
      <c r="G25" s="13">
        <v>9</v>
      </c>
      <c r="H25" s="179">
        <v>14</v>
      </c>
      <c r="I25" s="167" t="s">
        <v>421</v>
      </c>
      <c r="J25" s="248">
        <v>14</v>
      </c>
      <c r="K25" s="248">
        <f>28*2</f>
        <v>56</v>
      </c>
      <c r="L25" s="2">
        <v>7500</v>
      </c>
      <c r="M25" s="189">
        <v>23000</v>
      </c>
      <c r="N25" s="58" t="s">
        <v>48</v>
      </c>
      <c r="O25" s="27"/>
      <c r="P25" s="25"/>
      <c r="Q25" s="25"/>
    </row>
    <row r="26" spans="1:17" ht="15.75">
      <c r="A26" s="16">
        <v>7</v>
      </c>
      <c r="B26" s="59" t="s">
        <v>18</v>
      </c>
      <c r="C26" s="44" t="s">
        <v>310</v>
      </c>
      <c r="D26" s="48" t="s">
        <v>423</v>
      </c>
      <c r="E26" s="2">
        <v>14500</v>
      </c>
      <c r="F26" s="183">
        <v>16500</v>
      </c>
      <c r="G26" s="178">
        <v>6</v>
      </c>
      <c r="H26" s="179"/>
      <c r="I26" s="167" t="s">
        <v>424</v>
      </c>
      <c r="J26" s="248">
        <v>17</v>
      </c>
      <c r="K26" s="248">
        <v>68</v>
      </c>
      <c r="L26" s="2">
        <v>7500</v>
      </c>
      <c r="M26" s="189">
        <v>23000</v>
      </c>
      <c r="N26" s="58" t="s">
        <v>62</v>
      </c>
      <c r="O26" s="27"/>
      <c r="P26" s="25"/>
      <c r="Q26" s="25"/>
    </row>
    <row r="27" spans="1:17" ht="15.75">
      <c r="A27" s="16">
        <v>8</v>
      </c>
      <c r="B27" s="59" t="s">
        <v>18</v>
      </c>
      <c r="C27" s="44" t="s">
        <v>310</v>
      </c>
      <c r="D27" s="48" t="s">
        <v>637</v>
      </c>
      <c r="E27" s="2"/>
      <c r="F27" s="185"/>
      <c r="G27" s="178">
        <v>6</v>
      </c>
      <c r="H27" s="179"/>
      <c r="I27" s="167" t="s">
        <v>420</v>
      </c>
      <c r="J27" s="248">
        <v>15</v>
      </c>
      <c r="K27" s="2">
        <f>30*2</f>
        <v>60</v>
      </c>
      <c r="L27" s="2">
        <v>5000</v>
      </c>
      <c r="M27" s="189">
        <v>15000</v>
      </c>
      <c r="N27" s="58" t="s">
        <v>24</v>
      </c>
      <c r="O27" s="27"/>
      <c r="P27" s="25"/>
      <c r="Q27" s="25"/>
    </row>
    <row r="28" spans="1:17" ht="17.25" customHeight="1">
      <c r="A28" s="16">
        <v>9</v>
      </c>
      <c r="B28" s="35" t="s">
        <v>18</v>
      </c>
      <c r="C28" s="44" t="s">
        <v>425</v>
      </c>
      <c r="D28" s="49" t="s">
        <v>426</v>
      </c>
      <c r="E28" s="2">
        <v>7100</v>
      </c>
      <c r="F28" s="185">
        <v>10600</v>
      </c>
      <c r="G28" s="180">
        <v>3</v>
      </c>
      <c r="H28" s="181"/>
      <c r="I28" s="167" t="s">
        <v>427</v>
      </c>
      <c r="J28" s="248">
        <v>13</v>
      </c>
      <c r="K28" s="2">
        <f>26*2</f>
        <v>52</v>
      </c>
      <c r="L28" s="2">
        <v>7500</v>
      </c>
      <c r="M28" s="189">
        <v>23000</v>
      </c>
      <c r="N28" s="58" t="s">
        <v>24</v>
      </c>
      <c r="O28" s="28"/>
      <c r="P28" s="28"/>
      <c r="Q28" s="28"/>
    </row>
    <row r="29" spans="1:17" ht="16.5" customHeight="1" thickBot="1">
      <c r="A29" s="74">
        <v>10</v>
      </c>
      <c r="B29" s="156" t="s">
        <v>18</v>
      </c>
      <c r="C29" s="75" t="s">
        <v>428</v>
      </c>
      <c r="D29" s="76" t="s">
        <v>429</v>
      </c>
      <c r="E29" s="250">
        <v>6500</v>
      </c>
      <c r="F29" s="250">
        <v>9500</v>
      </c>
      <c r="G29" s="385">
        <v>2</v>
      </c>
      <c r="H29" s="386"/>
      <c r="I29" s="169" t="s">
        <v>430</v>
      </c>
      <c r="J29" s="249">
        <v>18</v>
      </c>
      <c r="K29" s="10">
        <f>36*2</f>
        <v>72</v>
      </c>
      <c r="L29" s="10">
        <v>7500</v>
      </c>
      <c r="M29" s="182">
        <v>23000</v>
      </c>
      <c r="N29" s="77" t="s">
        <v>60</v>
      </c>
      <c r="O29" s="28"/>
      <c r="P29" s="28"/>
      <c r="Q29" s="28"/>
    </row>
    <row r="30" spans="1:17" ht="15.75">
      <c r="C30" s="36" t="s">
        <v>242</v>
      </c>
      <c r="D30" s="36"/>
      <c r="E30" s="30">
        <f>SUM(E20:E29)</f>
        <v>112500</v>
      </c>
      <c r="F30" s="30"/>
      <c r="K30" s="17"/>
      <c r="L30" s="30"/>
      <c r="M30" s="30">
        <f>SUM(M20:M29)</f>
        <v>218000</v>
      </c>
      <c r="N30" s="17"/>
    </row>
    <row r="31" spans="1:17" ht="15.75">
      <c r="C31" s="36"/>
      <c r="D31" s="36"/>
      <c r="E31" s="30"/>
      <c r="F31" s="30"/>
      <c r="K31" s="17"/>
      <c r="L31" s="30"/>
      <c r="M31" s="30"/>
      <c r="N31" s="17"/>
    </row>
    <row r="32" spans="1:17">
      <c r="K32" s="17"/>
      <c r="L32" s="17"/>
      <c r="M32" s="17"/>
      <c r="N32" s="17"/>
    </row>
    <row r="33" spans="1:14">
      <c r="K33" s="17"/>
      <c r="L33" s="17"/>
      <c r="M33" s="17"/>
      <c r="N33" s="17"/>
    </row>
    <row r="34" spans="1:14">
      <c r="K34" s="17"/>
      <c r="L34" s="17"/>
      <c r="M34" s="17"/>
      <c r="N34" s="17"/>
    </row>
    <row r="35" spans="1:14">
      <c r="K35" s="17"/>
      <c r="L35" s="17"/>
      <c r="M35" s="17"/>
      <c r="N35" s="17"/>
    </row>
    <row r="36" spans="1:14" ht="18.75">
      <c r="A36" s="19" t="s">
        <v>626</v>
      </c>
      <c r="B36" s="19"/>
      <c r="C36" s="19"/>
      <c r="D36" s="19"/>
      <c r="E36" s="19"/>
      <c r="F36" s="19"/>
    </row>
    <row r="37" spans="1:14">
      <c r="A37" s="21"/>
      <c r="B37" s="21"/>
      <c r="C37" s="21"/>
      <c r="D37" s="21"/>
      <c r="E37" s="21"/>
      <c r="F37" s="21"/>
    </row>
    <row r="38" spans="1:14">
      <c r="A38" s="21" t="s">
        <v>433</v>
      </c>
      <c r="B38" s="21"/>
      <c r="C38" s="21"/>
      <c r="D38" s="1" t="s">
        <v>18</v>
      </c>
      <c r="E38" s="1"/>
      <c r="F38" s="1"/>
    </row>
    <row r="39" spans="1:14">
      <c r="A39" s="21" t="s">
        <v>434</v>
      </c>
      <c r="B39" s="21"/>
      <c r="C39" s="21"/>
      <c r="D39" s="1"/>
      <c r="E39" s="1"/>
      <c r="F39" s="1"/>
    </row>
    <row r="40" spans="1:14" ht="18.75">
      <c r="A40" s="19" t="s">
        <v>435</v>
      </c>
      <c r="B40" s="19"/>
      <c r="C40" s="19"/>
      <c r="D40" s="19"/>
      <c r="E40" s="19"/>
      <c r="F40" s="19"/>
    </row>
    <row r="41" spans="1:14">
      <c r="A41" s="21" t="s">
        <v>480</v>
      </c>
      <c r="B41" s="21"/>
      <c r="C41" s="21"/>
      <c r="D41" s="21"/>
      <c r="E41" s="21"/>
      <c r="F41" s="21"/>
    </row>
    <row r="42" spans="1:14" ht="13.5" thickBot="1">
      <c r="A42" s="21" t="s">
        <v>481</v>
      </c>
      <c r="B42" s="21"/>
      <c r="C42" s="21"/>
      <c r="D42" s="21" t="s">
        <v>483</v>
      </c>
      <c r="E42" s="21"/>
      <c r="F42" s="21"/>
    </row>
    <row r="43" spans="1:14" ht="12.75" customHeight="1">
      <c r="A43" s="324" t="s">
        <v>3</v>
      </c>
      <c r="B43" s="324" t="s">
        <v>4</v>
      </c>
      <c r="C43" s="324" t="s">
        <v>411</v>
      </c>
      <c r="D43" s="324" t="s">
        <v>6</v>
      </c>
      <c r="E43" s="375" t="s">
        <v>627</v>
      </c>
      <c r="F43" s="376"/>
      <c r="G43" s="375" t="s">
        <v>530</v>
      </c>
      <c r="H43" s="376"/>
      <c r="I43" s="324" t="s">
        <v>412</v>
      </c>
      <c r="J43" s="324" t="s">
        <v>9</v>
      </c>
      <c r="K43" s="324" t="s">
        <v>10</v>
      </c>
      <c r="L43" s="324" t="s">
        <v>413</v>
      </c>
      <c r="M43" s="324" t="s">
        <v>414</v>
      </c>
      <c r="N43" s="324" t="s">
        <v>15</v>
      </c>
    </row>
    <row r="44" spans="1:14" ht="65.25" customHeight="1" thickBot="1">
      <c r="A44" s="326"/>
      <c r="B44" s="325"/>
      <c r="C44" s="325"/>
      <c r="D44" s="325"/>
      <c r="E44" s="377"/>
      <c r="F44" s="378"/>
      <c r="G44" s="377"/>
      <c r="H44" s="378"/>
      <c r="I44" s="325"/>
      <c r="J44" s="325"/>
      <c r="K44" s="325"/>
      <c r="L44" s="325"/>
      <c r="M44" s="325"/>
      <c r="N44" s="325"/>
    </row>
    <row r="45" spans="1:14" ht="17.25" customHeight="1">
      <c r="A45" s="15">
        <v>1</v>
      </c>
      <c r="B45" s="155" t="s">
        <v>18</v>
      </c>
      <c r="C45" s="46" t="s">
        <v>631</v>
      </c>
      <c r="D45" s="131" t="s">
        <v>415</v>
      </c>
      <c r="E45" s="367">
        <v>13000</v>
      </c>
      <c r="F45" s="368"/>
      <c r="G45" s="369">
        <v>1</v>
      </c>
      <c r="H45" s="370"/>
      <c r="I45" s="47" t="s">
        <v>628</v>
      </c>
      <c r="J45" s="187">
        <v>12</v>
      </c>
      <c r="K45" s="14">
        <v>48</v>
      </c>
      <c r="L45" s="14">
        <v>2500</v>
      </c>
      <c r="M45" s="188">
        <v>10000</v>
      </c>
      <c r="N45" s="57" t="s">
        <v>20</v>
      </c>
    </row>
    <row r="46" spans="1:14" ht="15.75">
      <c r="A46" s="16">
        <v>2</v>
      </c>
      <c r="B46" s="35" t="s">
        <v>18</v>
      </c>
      <c r="C46" s="45" t="s">
        <v>310</v>
      </c>
      <c r="D46" s="48" t="s">
        <v>418</v>
      </c>
      <c r="E46" s="371">
        <v>22000</v>
      </c>
      <c r="F46" s="372"/>
      <c r="G46" s="373">
        <v>1</v>
      </c>
      <c r="H46" s="374"/>
      <c r="I46" s="167" t="s">
        <v>420</v>
      </c>
      <c r="J46" s="248">
        <v>15</v>
      </c>
      <c r="K46" s="2">
        <f>30*2</f>
        <v>60</v>
      </c>
      <c r="L46" s="2">
        <v>2750</v>
      </c>
      <c r="M46" s="189">
        <v>11000</v>
      </c>
      <c r="N46" s="58" t="s">
        <v>60</v>
      </c>
    </row>
    <row r="47" spans="1:14" ht="15.75">
      <c r="A47" s="16">
        <v>3</v>
      </c>
      <c r="B47" s="35" t="s">
        <v>18</v>
      </c>
      <c r="C47" s="138" t="s">
        <v>310</v>
      </c>
      <c r="D47" s="48" t="s">
        <v>150</v>
      </c>
      <c r="E47" s="371">
        <v>13000</v>
      </c>
      <c r="F47" s="372"/>
      <c r="G47" s="379">
        <v>1</v>
      </c>
      <c r="H47" s="379"/>
      <c r="I47" s="167" t="s">
        <v>424</v>
      </c>
      <c r="J47" s="248">
        <v>17</v>
      </c>
      <c r="K47" s="2">
        <v>68</v>
      </c>
      <c r="L47" s="2">
        <v>1625</v>
      </c>
      <c r="M47" s="189">
        <v>6500</v>
      </c>
      <c r="N47" s="58" t="s">
        <v>20</v>
      </c>
    </row>
    <row r="48" spans="1:14" ht="15.75">
      <c r="A48" s="16">
        <v>4</v>
      </c>
      <c r="B48" s="35" t="s">
        <v>18</v>
      </c>
      <c r="C48" s="48" t="s">
        <v>428</v>
      </c>
      <c r="D48" s="3" t="s">
        <v>429</v>
      </c>
      <c r="E48" s="371">
        <v>6400</v>
      </c>
      <c r="F48" s="372"/>
      <c r="G48" s="379">
        <v>1</v>
      </c>
      <c r="H48" s="379"/>
      <c r="I48" s="167" t="s">
        <v>633</v>
      </c>
      <c r="J48" s="190">
        <v>15</v>
      </c>
      <c r="K48" s="101">
        <v>60</v>
      </c>
      <c r="L48" s="101">
        <v>1250</v>
      </c>
      <c r="M48" s="191">
        <v>5000</v>
      </c>
      <c r="N48" s="122" t="s">
        <v>60</v>
      </c>
    </row>
    <row r="49" spans="1:14" ht="16.5" thickBot="1">
      <c r="A49" s="74">
        <v>5</v>
      </c>
      <c r="B49" s="156" t="s">
        <v>18</v>
      </c>
      <c r="C49" s="75" t="s">
        <v>439</v>
      </c>
      <c r="D49" s="54" t="s">
        <v>440</v>
      </c>
      <c r="E49" s="382">
        <v>8000</v>
      </c>
      <c r="F49" s="383"/>
      <c r="G49" s="380">
        <v>2</v>
      </c>
      <c r="H49" s="381"/>
      <c r="I49" s="117" t="s">
        <v>629</v>
      </c>
      <c r="J49" s="249">
        <v>16</v>
      </c>
      <c r="K49" s="10">
        <v>64</v>
      </c>
      <c r="L49" s="10">
        <v>1500</v>
      </c>
      <c r="M49" s="182">
        <v>6000</v>
      </c>
      <c r="N49" s="124" t="s">
        <v>60</v>
      </c>
    </row>
    <row r="50" spans="1:14" ht="15.75">
      <c r="J50" s="17"/>
      <c r="K50" s="17"/>
      <c r="L50" s="30">
        <v>10000</v>
      </c>
      <c r="M50" s="30">
        <f>SUM(M45:M49)</f>
        <v>38500</v>
      </c>
      <c r="N50" s="17"/>
    </row>
    <row r="51" spans="1:14">
      <c r="K51" s="17"/>
      <c r="L51" s="17"/>
      <c r="M51" s="17"/>
      <c r="N51" s="17"/>
    </row>
    <row r="52" spans="1:14">
      <c r="K52" s="17"/>
      <c r="L52" s="17"/>
      <c r="M52" s="17"/>
      <c r="N52" s="17"/>
    </row>
    <row r="53" spans="1:14">
      <c r="K53" s="17"/>
      <c r="L53" s="17"/>
      <c r="M53" s="17"/>
      <c r="N53" s="17"/>
    </row>
    <row r="54" spans="1:14">
      <c r="K54" s="17"/>
      <c r="L54" s="17"/>
      <c r="M54" s="17"/>
      <c r="N54" s="17"/>
    </row>
    <row r="55" spans="1:14">
      <c r="K55" s="17"/>
      <c r="L55" s="17"/>
      <c r="M55" s="17"/>
      <c r="N55" s="17"/>
    </row>
    <row r="56" spans="1:14">
      <c r="B56" s="51"/>
      <c r="C56" s="50"/>
    </row>
    <row r="57" spans="1:14" ht="18.75">
      <c r="A57" s="19" t="s">
        <v>432</v>
      </c>
    </row>
    <row r="58" spans="1:14" ht="15" customHeight="1">
      <c r="A58" s="19"/>
    </row>
    <row r="59" spans="1:14">
      <c r="A59" s="21" t="s">
        <v>433</v>
      </c>
      <c r="B59" s="21"/>
      <c r="C59" s="21"/>
      <c r="D59" s="1" t="s">
        <v>18</v>
      </c>
    </row>
    <row r="60" spans="1:14">
      <c r="A60" s="21" t="s">
        <v>434</v>
      </c>
      <c r="B60" s="21"/>
      <c r="C60" s="21"/>
      <c r="D60" s="1"/>
    </row>
    <row r="61" spans="1:14" ht="18.75">
      <c r="A61" s="19" t="s">
        <v>435</v>
      </c>
      <c r="B61" s="19"/>
      <c r="C61" s="19"/>
      <c r="D61" s="19"/>
    </row>
    <row r="62" spans="1:14" ht="13.5" thickBot="1"/>
    <row r="63" spans="1:14" ht="15.75" customHeight="1">
      <c r="A63" s="324" t="s">
        <v>3</v>
      </c>
      <c r="B63" s="324" t="s">
        <v>4</v>
      </c>
      <c r="C63" s="324" t="s">
        <v>411</v>
      </c>
      <c r="D63" s="324" t="s">
        <v>6</v>
      </c>
      <c r="E63" s="324" t="s">
        <v>531</v>
      </c>
      <c r="F63" s="324" t="s">
        <v>538</v>
      </c>
      <c r="G63" s="324" t="s">
        <v>412</v>
      </c>
      <c r="H63" s="324" t="s">
        <v>436</v>
      </c>
      <c r="I63" s="324" t="s">
        <v>414</v>
      </c>
      <c r="J63" s="324" t="s">
        <v>15</v>
      </c>
    </row>
    <row r="64" spans="1:14" ht="63.75" customHeight="1" thickBot="1">
      <c r="A64" s="326"/>
      <c r="B64" s="325"/>
      <c r="C64" s="325"/>
      <c r="D64" s="325"/>
      <c r="E64" s="326"/>
      <c r="F64" s="325"/>
      <c r="G64" s="325"/>
      <c r="H64" s="325"/>
      <c r="I64" s="325"/>
      <c r="J64" s="325"/>
    </row>
    <row r="65" spans="1:10" ht="47.25">
      <c r="A65" s="15">
        <v>1</v>
      </c>
      <c r="B65" s="155" t="s">
        <v>18</v>
      </c>
      <c r="C65" s="46" t="s">
        <v>630</v>
      </c>
      <c r="D65" s="131" t="s">
        <v>415</v>
      </c>
      <c r="E65" s="14">
        <v>11200</v>
      </c>
      <c r="F65" s="184">
        <v>21200</v>
      </c>
      <c r="G65" s="47" t="s">
        <v>416</v>
      </c>
      <c r="H65" s="187">
        <v>450</v>
      </c>
      <c r="I65" s="188">
        <v>9300</v>
      </c>
      <c r="J65" s="121" t="s">
        <v>20</v>
      </c>
    </row>
    <row r="66" spans="1:10" ht="15.75">
      <c r="A66" s="16">
        <v>2</v>
      </c>
      <c r="B66" s="35" t="s">
        <v>18</v>
      </c>
      <c r="C66" s="45" t="s">
        <v>417</v>
      </c>
      <c r="D66" s="48" t="s">
        <v>418</v>
      </c>
      <c r="E66" s="2">
        <v>12000</v>
      </c>
      <c r="F66" s="183">
        <v>22000</v>
      </c>
      <c r="G66" s="167" t="s">
        <v>419</v>
      </c>
      <c r="H66" s="248">
        <v>400</v>
      </c>
      <c r="I66" s="189">
        <v>8400</v>
      </c>
      <c r="J66" s="122" t="s">
        <v>60</v>
      </c>
    </row>
    <row r="67" spans="1:10" ht="15.75">
      <c r="A67" s="16">
        <v>3</v>
      </c>
      <c r="B67" s="35" t="s">
        <v>18</v>
      </c>
      <c r="C67" s="45" t="s">
        <v>310</v>
      </c>
      <c r="D67" s="48" t="s">
        <v>418</v>
      </c>
      <c r="E67" s="2">
        <v>14700</v>
      </c>
      <c r="F67" s="183">
        <v>17700</v>
      </c>
      <c r="G67" s="167" t="s">
        <v>420</v>
      </c>
      <c r="H67" s="248">
        <v>400</v>
      </c>
      <c r="I67" s="189">
        <v>8100</v>
      </c>
      <c r="J67" s="122" t="s">
        <v>60</v>
      </c>
    </row>
    <row r="68" spans="1:10" ht="15.75">
      <c r="A68" s="16">
        <v>4</v>
      </c>
      <c r="B68" s="35" t="s">
        <v>18</v>
      </c>
      <c r="C68" s="45" t="s">
        <v>310</v>
      </c>
      <c r="D68" s="48" t="s">
        <v>150</v>
      </c>
      <c r="E68" s="2">
        <v>20000</v>
      </c>
      <c r="F68" s="183">
        <v>23000</v>
      </c>
      <c r="G68" s="167" t="s">
        <v>419</v>
      </c>
      <c r="H68" s="248">
        <v>500</v>
      </c>
      <c r="I68" s="189">
        <v>10800</v>
      </c>
      <c r="J68" s="122" t="s">
        <v>20</v>
      </c>
    </row>
    <row r="69" spans="1:10" ht="15.75">
      <c r="A69" s="16">
        <v>5</v>
      </c>
      <c r="B69" s="35" t="s">
        <v>18</v>
      </c>
      <c r="C69" s="45" t="s">
        <v>310</v>
      </c>
      <c r="D69" s="48" t="s">
        <v>415</v>
      </c>
      <c r="E69" s="2">
        <v>12500</v>
      </c>
      <c r="F69" s="183">
        <v>14500</v>
      </c>
      <c r="G69" s="167" t="s">
        <v>421</v>
      </c>
      <c r="H69" s="248">
        <v>400</v>
      </c>
      <c r="I69" s="189">
        <v>7100</v>
      </c>
      <c r="J69" s="122" t="s">
        <v>20</v>
      </c>
    </row>
    <row r="70" spans="1:10" ht="15.75">
      <c r="A70" s="16">
        <v>6</v>
      </c>
      <c r="B70" s="59" t="s">
        <v>18</v>
      </c>
      <c r="C70" s="44" t="s">
        <v>310</v>
      </c>
      <c r="D70" s="48" t="s">
        <v>422</v>
      </c>
      <c r="E70" s="2">
        <v>14000</v>
      </c>
      <c r="F70" s="183">
        <v>16000</v>
      </c>
      <c r="G70" s="167" t="s">
        <v>421</v>
      </c>
      <c r="H70" s="248">
        <v>400</v>
      </c>
      <c r="I70" s="189">
        <v>7600</v>
      </c>
      <c r="J70" s="122" t="s">
        <v>48</v>
      </c>
    </row>
    <row r="71" spans="1:10" ht="15.75">
      <c r="A71" s="16">
        <v>7</v>
      </c>
      <c r="B71" s="59" t="s">
        <v>18</v>
      </c>
      <c r="C71" s="48" t="s">
        <v>310</v>
      </c>
      <c r="D71" s="48" t="s">
        <v>423</v>
      </c>
      <c r="E71" s="2">
        <v>14500</v>
      </c>
      <c r="F71" s="183">
        <v>16500</v>
      </c>
      <c r="G71" s="167" t="s">
        <v>424</v>
      </c>
      <c r="H71" s="248">
        <v>400</v>
      </c>
      <c r="I71" s="189">
        <v>7600</v>
      </c>
      <c r="J71" s="122" t="s">
        <v>62</v>
      </c>
    </row>
    <row r="72" spans="1:10" ht="15.75">
      <c r="A72" s="16">
        <v>8</v>
      </c>
      <c r="B72" s="35" t="s">
        <v>18</v>
      </c>
      <c r="C72" s="48" t="s">
        <v>425</v>
      </c>
      <c r="D72" s="3" t="s">
        <v>426</v>
      </c>
      <c r="E72" s="2">
        <v>7100</v>
      </c>
      <c r="F72" s="185">
        <v>10600</v>
      </c>
      <c r="G72" s="167" t="s">
        <v>427</v>
      </c>
      <c r="H72" s="248">
        <v>300</v>
      </c>
      <c r="I72" s="189">
        <v>5800</v>
      </c>
      <c r="J72" s="122" t="s">
        <v>24</v>
      </c>
    </row>
    <row r="73" spans="1:10" ht="15.75">
      <c r="A73" s="16">
        <v>9</v>
      </c>
      <c r="B73" s="35" t="s">
        <v>18</v>
      </c>
      <c r="C73" s="48" t="s">
        <v>437</v>
      </c>
      <c r="D73" s="3" t="s">
        <v>438</v>
      </c>
      <c r="E73" s="2">
        <v>6500</v>
      </c>
      <c r="F73" s="183">
        <v>9500</v>
      </c>
      <c r="G73" s="167" t="s">
        <v>427</v>
      </c>
      <c r="H73" s="248">
        <v>200</v>
      </c>
      <c r="I73" s="189">
        <v>3500</v>
      </c>
      <c r="J73" s="122" t="s">
        <v>60</v>
      </c>
    </row>
    <row r="74" spans="1:10" ht="15.75">
      <c r="A74" s="16">
        <v>10</v>
      </c>
      <c r="B74" s="35" t="s">
        <v>18</v>
      </c>
      <c r="C74" s="48" t="s">
        <v>439</v>
      </c>
      <c r="D74" s="3" t="s">
        <v>440</v>
      </c>
      <c r="E74" s="183">
        <v>12000</v>
      </c>
      <c r="F74" s="183">
        <v>18000</v>
      </c>
      <c r="G74" s="167" t="s">
        <v>430</v>
      </c>
      <c r="H74" s="248">
        <v>450</v>
      </c>
      <c r="I74" s="189">
        <v>8800</v>
      </c>
      <c r="J74" s="122" t="s">
        <v>60</v>
      </c>
    </row>
    <row r="75" spans="1:10" ht="15.75">
      <c r="A75" s="16">
        <v>11</v>
      </c>
      <c r="B75" s="35" t="s">
        <v>18</v>
      </c>
      <c r="C75" s="48" t="s">
        <v>441</v>
      </c>
      <c r="D75" s="3" t="s">
        <v>440</v>
      </c>
      <c r="E75" s="371">
        <v>2500</v>
      </c>
      <c r="F75" s="372"/>
      <c r="G75" s="167" t="s">
        <v>427</v>
      </c>
      <c r="H75" s="248">
        <v>200</v>
      </c>
      <c r="I75" s="189">
        <v>3300</v>
      </c>
      <c r="J75" s="122" t="s">
        <v>60</v>
      </c>
    </row>
    <row r="76" spans="1:10" ht="15.75">
      <c r="A76" s="16">
        <v>12</v>
      </c>
      <c r="B76" s="35" t="s">
        <v>18</v>
      </c>
      <c r="C76" s="48" t="s">
        <v>442</v>
      </c>
      <c r="D76" s="3" t="s">
        <v>443</v>
      </c>
      <c r="E76" s="2">
        <v>9000</v>
      </c>
      <c r="F76" s="183">
        <v>17000</v>
      </c>
      <c r="G76" s="167" t="s">
        <v>421</v>
      </c>
      <c r="H76" s="248">
        <v>300</v>
      </c>
      <c r="I76" s="189">
        <v>6000</v>
      </c>
      <c r="J76" s="122" t="s">
        <v>60</v>
      </c>
    </row>
    <row r="77" spans="1:10" ht="15.75">
      <c r="A77" s="16">
        <v>13</v>
      </c>
      <c r="B77" s="35" t="s">
        <v>18</v>
      </c>
      <c r="C77" s="48" t="s">
        <v>428</v>
      </c>
      <c r="D77" s="3" t="s">
        <v>429</v>
      </c>
      <c r="E77" s="2">
        <v>6500</v>
      </c>
      <c r="F77" s="185">
        <v>9500</v>
      </c>
      <c r="G77" s="167" t="s">
        <v>430</v>
      </c>
      <c r="H77" s="248">
        <v>250</v>
      </c>
      <c r="I77" s="189">
        <v>4600</v>
      </c>
      <c r="J77" s="122" t="s">
        <v>60</v>
      </c>
    </row>
    <row r="78" spans="1:10" ht="15.75">
      <c r="A78" s="16">
        <v>14</v>
      </c>
      <c r="B78" s="35" t="s">
        <v>18</v>
      </c>
      <c r="C78" s="92" t="s">
        <v>444</v>
      </c>
      <c r="D78" s="100" t="s">
        <v>415</v>
      </c>
      <c r="E78" s="371">
        <v>3400</v>
      </c>
      <c r="F78" s="372"/>
      <c r="G78" s="167" t="s">
        <v>445</v>
      </c>
      <c r="H78" s="190">
        <v>150</v>
      </c>
      <c r="I78" s="191">
        <v>2400</v>
      </c>
      <c r="J78" s="123" t="s">
        <v>20</v>
      </c>
    </row>
    <row r="79" spans="1:10" ht="15.75">
      <c r="A79" s="16">
        <v>15</v>
      </c>
      <c r="B79" s="35" t="s">
        <v>18</v>
      </c>
      <c r="C79" s="92" t="s">
        <v>486</v>
      </c>
      <c r="D79" s="100" t="s">
        <v>487</v>
      </c>
      <c r="E79" s="371">
        <v>3200</v>
      </c>
      <c r="F79" s="372"/>
      <c r="G79" s="167" t="s">
        <v>445</v>
      </c>
      <c r="H79" s="190">
        <v>300</v>
      </c>
      <c r="I79" s="191">
        <v>5600</v>
      </c>
      <c r="J79" s="122" t="s">
        <v>24</v>
      </c>
    </row>
    <row r="80" spans="1:10" ht="16.5" thickBot="1">
      <c r="A80" s="16">
        <v>16</v>
      </c>
      <c r="B80" s="156" t="s">
        <v>18</v>
      </c>
      <c r="C80" s="75" t="s">
        <v>446</v>
      </c>
      <c r="D80" s="54" t="s">
        <v>447</v>
      </c>
      <c r="E80" s="384">
        <v>3500</v>
      </c>
      <c r="F80" s="384"/>
      <c r="G80" s="169" t="s">
        <v>431</v>
      </c>
      <c r="H80" s="249">
        <v>200</v>
      </c>
      <c r="I80" s="182">
        <v>2400</v>
      </c>
      <c r="J80" s="124" t="s">
        <v>60</v>
      </c>
    </row>
    <row r="81" spans="2:13" ht="15.75">
      <c r="B81" s="17"/>
      <c r="C81" s="36" t="s">
        <v>242</v>
      </c>
      <c r="D81" s="36"/>
      <c r="E81" s="30">
        <f>SUM(E65:E80)</f>
        <v>152600</v>
      </c>
      <c r="F81" s="30"/>
      <c r="I81" s="139"/>
      <c r="J81" s="17"/>
    </row>
    <row r="82" spans="2:13" ht="15.75">
      <c r="L82" s="125"/>
      <c r="M82" s="30"/>
    </row>
  </sheetData>
  <autoFilter ref="A18:N19"/>
  <mergeCells count="52">
    <mergeCell ref="E48:F48"/>
    <mergeCell ref="E75:F75"/>
    <mergeCell ref="E78:F78"/>
    <mergeCell ref="E79:F79"/>
    <mergeCell ref="E80:F80"/>
    <mergeCell ref="G29:H29"/>
    <mergeCell ref="E63:E64"/>
    <mergeCell ref="E47:F47"/>
    <mergeCell ref="G21:H21"/>
    <mergeCell ref="G18:G19"/>
    <mergeCell ref="H18:H19"/>
    <mergeCell ref="F63:F64"/>
    <mergeCell ref="G43:H44"/>
    <mergeCell ref="G47:H47"/>
    <mergeCell ref="G49:H49"/>
    <mergeCell ref="G48:H48"/>
    <mergeCell ref="E49:F49"/>
    <mergeCell ref="M18:M19"/>
    <mergeCell ref="A18:A19"/>
    <mergeCell ref="B18:B19"/>
    <mergeCell ref="C18:C19"/>
    <mergeCell ref="D18:D19"/>
    <mergeCell ref="F18:F19"/>
    <mergeCell ref="E18:E19"/>
    <mergeCell ref="H63:H64"/>
    <mergeCell ref="I63:I64"/>
    <mergeCell ref="J63:J64"/>
    <mergeCell ref="A63:A64"/>
    <mergeCell ref="B63:B64"/>
    <mergeCell ref="C63:C64"/>
    <mergeCell ref="D63:D64"/>
    <mergeCell ref="G63:G64"/>
    <mergeCell ref="A43:A44"/>
    <mergeCell ref="B43:B44"/>
    <mergeCell ref="C43:C44"/>
    <mergeCell ref="D43:D44"/>
    <mergeCell ref="E43:F44"/>
    <mergeCell ref="N18:N19"/>
    <mergeCell ref="I18:I19"/>
    <mergeCell ref="J18:J19"/>
    <mergeCell ref="K18:K19"/>
    <mergeCell ref="L18:L19"/>
    <mergeCell ref="N43:N44"/>
    <mergeCell ref="E45:F45"/>
    <mergeCell ref="G45:H45"/>
    <mergeCell ref="E46:F46"/>
    <mergeCell ref="G46:H46"/>
    <mergeCell ref="I43:I44"/>
    <mergeCell ref="J43:J44"/>
    <mergeCell ref="K43:K44"/>
    <mergeCell ref="L43:L44"/>
    <mergeCell ref="M43:M44"/>
  </mergeCells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Красноярск + пригород</vt:lpstr>
      <vt:lpstr>Ачинск, Наз., Шарып.</vt:lpstr>
      <vt:lpstr>Новосёлово</vt:lpstr>
      <vt:lpstr>Канск, Зеленогорск, Бородино</vt:lpstr>
      <vt:lpstr>Хакасия+Минусинск</vt:lpstr>
      <vt:lpstr>Кызыл</vt:lpstr>
      <vt:lpstr>Енисейск, Лесосиб.</vt:lpstr>
      <vt:lpstr>Иркутская обл.</vt:lpstr>
      <vt:lpstr>Bellini Group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SB admin</cp:lastModifiedBy>
  <cp:lastPrinted>2020-11-02T08:22:55Z</cp:lastPrinted>
  <dcterms:created xsi:type="dcterms:W3CDTF">1996-10-08T23:32:33Z</dcterms:created>
  <dcterms:modified xsi:type="dcterms:W3CDTF">2021-04-22T06:19:35Z</dcterms:modified>
</cp:coreProperties>
</file>